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usso\Desktop\Open Transparency Portal\COMPLETED FILES\"/>
    </mc:Choice>
  </mc:AlternateContent>
  <bookViews>
    <workbookView xWindow="0" yWindow="0" windowWidth="23940" windowHeight="8970"/>
  </bookViews>
  <sheets>
    <sheet name="2020 - 2023 YTD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5" l="1"/>
  <c r="N18" i="5"/>
  <c r="N13" i="5"/>
  <c r="J56" i="5"/>
  <c r="J43" i="5"/>
  <c r="J30" i="5"/>
  <c r="F39" i="5"/>
  <c r="F28" i="5"/>
  <c r="F18" i="5"/>
  <c r="B39" i="5"/>
  <c r="B28" i="5"/>
  <c r="B18" i="5"/>
</calcChain>
</file>

<file path=xl/sharedStrings.xml><?xml version="1.0" encoding="utf-8"?>
<sst xmlns="http://schemas.openxmlformats.org/spreadsheetml/2006/main" count="233" uniqueCount="136">
  <si>
    <t>Amount</t>
  </si>
  <si>
    <t>Resolution</t>
  </si>
  <si>
    <t>Description</t>
  </si>
  <si>
    <t>N/A</t>
  </si>
  <si>
    <t>FY 2022 Appropriation</t>
  </si>
  <si>
    <t>121521.12</t>
  </si>
  <si>
    <t>CSEA MOA</t>
  </si>
  <si>
    <t>012622.18</t>
  </si>
  <si>
    <t>Ambulance Purchase</t>
  </si>
  <si>
    <t>020922.11</t>
  </si>
  <si>
    <t>Mechanic Position Alteration</t>
  </si>
  <si>
    <t>052522.5</t>
  </si>
  <si>
    <t>Sound Machines</t>
  </si>
  <si>
    <t>062222.11</t>
  </si>
  <si>
    <t>July 4th Parade Costs</t>
  </si>
  <si>
    <t>062222.17A</t>
  </si>
  <si>
    <t>Fire Chief Contract Costs</t>
  </si>
  <si>
    <t>071322.25</t>
  </si>
  <si>
    <t>Police - Axon Lease</t>
  </si>
  <si>
    <t>072722.11</t>
  </si>
  <si>
    <t>Ambulance Audit</t>
  </si>
  <si>
    <t>082422.10</t>
  </si>
  <si>
    <t>Legal Settlement</t>
  </si>
  <si>
    <t>092822.5</t>
  </si>
  <si>
    <t>Fire Truck Purchase</t>
  </si>
  <si>
    <t>ID City Hall System</t>
  </si>
  <si>
    <t>121422.10B</t>
  </si>
  <si>
    <t>Fire Mileage Reimbursement</t>
  </si>
  <si>
    <t>Remaining</t>
  </si>
  <si>
    <t>062222.17C</t>
  </si>
  <si>
    <t>DH MOU</t>
  </si>
  <si>
    <t>062222.17E</t>
  </si>
  <si>
    <t>Position Alterations</t>
  </si>
  <si>
    <t>071322.22</t>
  </si>
  <si>
    <t>County Supply of Water</t>
  </si>
  <si>
    <t>080222.8</t>
  </si>
  <si>
    <t>Mid-Year Utility Cleanup</t>
  </si>
  <si>
    <t>062222.17D</t>
  </si>
  <si>
    <t>062222.17G</t>
  </si>
  <si>
    <t>020321.18</t>
  </si>
  <si>
    <t>Capital Contribution</t>
  </si>
  <si>
    <t>FY 2020 Appropriation</t>
  </si>
  <si>
    <t>FY 2021 Appropriation</t>
  </si>
  <si>
    <t>FY 2023 Appropriation</t>
  </si>
  <si>
    <t>020520.15</t>
  </si>
  <si>
    <t>Budget Correction</t>
  </si>
  <si>
    <t>070120.6</t>
  </si>
  <si>
    <t>GAR Equity Project Annual Cost</t>
  </si>
  <si>
    <t>070120.8</t>
  </si>
  <si>
    <t>CSO Project</t>
  </si>
  <si>
    <t>070120.12B</t>
  </si>
  <si>
    <t>Utility Audit</t>
  </si>
  <si>
    <t>10720.9</t>
  </si>
  <si>
    <t>Finance Department Wages</t>
  </si>
  <si>
    <t>111820.10</t>
  </si>
  <si>
    <t>Increase Salt Budget</t>
  </si>
  <si>
    <t>111820.11</t>
  </si>
  <si>
    <t>19-Mile Creek Testing</t>
  </si>
  <si>
    <t>112420.9</t>
  </si>
  <si>
    <t>Environmental Review</t>
  </si>
  <si>
    <t>121620.16</t>
  </si>
  <si>
    <t>Environmental Consultation</t>
  </si>
  <si>
    <t>021721.8</t>
  </si>
  <si>
    <t>Online Assessment Software</t>
  </si>
  <si>
    <t>030321.7</t>
  </si>
  <si>
    <t>Fund Operator Trainee Position</t>
  </si>
  <si>
    <t>031721.6</t>
  </si>
  <si>
    <t>Increase Dog Control FTE</t>
  </si>
  <si>
    <t>031721.7</t>
  </si>
  <si>
    <t>Litigation Cost</t>
  </si>
  <si>
    <t>031721.11</t>
  </si>
  <si>
    <t>Pool Repairs</t>
  </si>
  <si>
    <t>040721.5</t>
  </si>
  <si>
    <t>Increase Engineer Intern FTE</t>
  </si>
  <si>
    <t>042121.18A</t>
  </si>
  <si>
    <t>AFSCME Contract Ratification</t>
  </si>
  <si>
    <t>050521.5</t>
  </si>
  <si>
    <t>Niagara CAP Funding</t>
  </si>
  <si>
    <t>050521.8</t>
  </si>
  <si>
    <t>Vehicle Damage</t>
  </si>
  <si>
    <t>050521.15</t>
  </si>
  <si>
    <t>Traffic Study</t>
  </si>
  <si>
    <t>050521.18</t>
  </si>
  <si>
    <t>Backhoe Repair</t>
  </si>
  <si>
    <t>051921.8</t>
  </si>
  <si>
    <t>Increase Seasonal Street FTEs</t>
  </si>
  <si>
    <t>051921.9</t>
  </si>
  <si>
    <t>Public Works Increased FTE</t>
  </si>
  <si>
    <t>051921.10</t>
  </si>
  <si>
    <t>eCode 360 Requirements</t>
  </si>
  <si>
    <t>061621.14</t>
  </si>
  <si>
    <t>Addition Youth Rec FTE</t>
  </si>
  <si>
    <t>061621.15</t>
  </si>
  <si>
    <t>Fireworks</t>
  </si>
  <si>
    <t>070721.13</t>
  </si>
  <si>
    <t>NYS AIM Revenue Restoration</t>
  </si>
  <si>
    <t>072121.14</t>
  </si>
  <si>
    <t>Municipal Water Line Repair</t>
  </si>
  <si>
    <t>080421.14</t>
  </si>
  <si>
    <t>Revise Water Line Expense</t>
  </si>
  <si>
    <t>081821.5</t>
  </si>
  <si>
    <t>NYSDEC Invoice</t>
  </si>
  <si>
    <t>090121.8</t>
  </si>
  <si>
    <t>Planning Board Legal Work</t>
  </si>
  <si>
    <t>091521.7</t>
  </si>
  <si>
    <t>Emergency Gas Line Repair</t>
  </si>
  <si>
    <t>100621.9</t>
  </si>
  <si>
    <t>CSEA Contract Ratification</t>
  </si>
  <si>
    <t>100621.10</t>
  </si>
  <si>
    <t>Extra Tree Removal Work</t>
  </si>
  <si>
    <t>102021.9</t>
  </si>
  <si>
    <t>IT Service Contracts</t>
  </si>
  <si>
    <t>102021.11</t>
  </si>
  <si>
    <t>Sewer Flooding Adjustment</t>
  </si>
  <si>
    <t>102021.15A</t>
  </si>
  <si>
    <t>Maintenance Agreement</t>
  </si>
  <si>
    <t>110321.8</t>
  </si>
  <si>
    <t>Emergency Flood Costs</t>
  </si>
  <si>
    <t>111721.26A</t>
  </si>
  <si>
    <t>Hot Box Truck Purchase</t>
  </si>
  <si>
    <t>2023 General Fund Contingency Detail</t>
  </si>
  <si>
    <t xml:space="preserve"> 2022 General Fund Contingency Detail</t>
  </si>
  <si>
    <t>2023 Water Fund Contingency Detail</t>
  </si>
  <si>
    <t>2023 Sewer Fund Contingency Detail</t>
  </si>
  <si>
    <t>2022 Water Fund Contingency Detail</t>
  </si>
  <si>
    <t>2022 Sewer Fund Contingency Detail</t>
  </si>
  <si>
    <t>2021 General Fund Contingency Detail</t>
  </si>
  <si>
    <t>2021 Water Fund Contingency Detail</t>
  </si>
  <si>
    <t>2021 Sewer Fund Contingency Detail</t>
  </si>
  <si>
    <t>2020 General Fund Contingency Detail</t>
  </si>
  <si>
    <t>2020 Water Fund Contingency Detail</t>
  </si>
  <si>
    <t>2020 Sewer Fund Contingency Detail</t>
  </si>
  <si>
    <t>CITY OF LOCKPORT CONTINGENCY UTILIZATION HISTORY, FY 2020 - FY 2023</t>
  </si>
  <si>
    <t>121922.2</t>
  </si>
  <si>
    <t>Ambulance Implementation</t>
  </si>
  <si>
    <t>Insurance Deductible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</si>
</sst>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1" fillId="0" borderId="1" xfId="2" quotePrefix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" xfId="2" quotePrefix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0" fillId="0" borderId="1" xfId="2" quotePrefix="1" applyFont="1" applyBorder="1" applyAlignment="1">
      <alignment horizontal="center" vertical="center"/>
    </xf>
    <xf numFmtId="0" fontId="0" fillId="0" borderId="1" xfId="2" quotePrefix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showGridLines="0" tabSelected="1" workbookViewId="0">
      <selection activeCell="F20" sqref="F20:H20"/>
    </sheetView>
  </sheetViews>
  <sheetFormatPr defaultRowHeight="15" x14ac:dyDescent="0.25"/>
  <cols>
    <col min="1" max="1" width="3.85546875" customWidth="1"/>
    <col min="2" max="2" width="15.140625" style="11" customWidth="1"/>
    <col min="3" max="3" width="15.140625" style="12" customWidth="1"/>
    <col min="4" max="4" width="29.42578125" style="12" customWidth="1"/>
    <col min="5" max="5" width="3.85546875" customWidth="1"/>
    <col min="6" max="6" width="15.140625" style="11" customWidth="1"/>
    <col min="7" max="7" width="15.140625" style="12" customWidth="1"/>
    <col min="8" max="8" width="29.42578125" style="12" customWidth="1"/>
    <col min="9" max="9" width="3.85546875" customWidth="1"/>
    <col min="10" max="10" width="15.140625" style="11" customWidth="1"/>
    <col min="11" max="11" width="15.140625" style="12" customWidth="1"/>
    <col min="12" max="12" width="29.42578125" style="12" customWidth="1"/>
    <col min="13" max="13" width="3.85546875" customWidth="1"/>
    <col min="14" max="14" width="15.140625" style="11" customWidth="1"/>
    <col min="15" max="15" width="15.140625" style="12" customWidth="1"/>
    <col min="16" max="16" width="29.42578125" style="12" customWidth="1"/>
  </cols>
  <sheetData>
    <row r="1" spans="2:16" ht="36" customHeight="1" x14ac:dyDescent="0.25">
      <c r="B1" s="16" t="s">
        <v>132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2:16" x14ac:dyDescent="0.25">
      <c r="B2" s="17" t="s">
        <v>120</v>
      </c>
      <c r="C2" s="17"/>
      <c r="D2" s="17"/>
      <c r="F2" s="17" t="s">
        <v>121</v>
      </c>
      <c r="G2" s="17"/>
      <c r="H2" s="17"/>
      <c r="J2" s="17" t="s">
        <v>126</v>
      </c>
      <c r="K2" s="17"/>
      <c r="L2" s="17"/>
      <c r="N2" s="17" t="s">
        <v>129</v>
      </c>
      <c r="O2" s="17"/>
      <c r="P2" s="17"/>
    </row>
    <row r="3" spans="2:16" x14ac:dyDescent="0.25">
      <c r="B3" s="1" t="s">
        <v>0</v>
      </c>
      <c r="C3" s="2" t="s">
        <v>1</v>
      </c>
      <c r="D3" s="2" t="s">
        <v>2</v>
      </c>
      <c r="F3" s="1" t="s">
        <v>0</v>
      </c>
      <c r="G3" s="2" t="s">
        <v>1</v>
      </c>
      <c r="H3" s="2" t="s">
        <v>2</v>
      </c>
      <c r="J3" s="1" t="s">
        <v>0</v>
      </c>
      <c r="K3" s="2" t="s">
        <v>1</v>
      </c>
      <c r="L3" s="2" t="s">
        <v>2</v>
      </c>
      <c r="N3" s="1" t="s">
        <v>0</v>
      </c>
      <c r="O3" s="2" t="s">
        <v>1</v>
      </c>
      <c r="P3" s="2" t="s">
        <v>2</v>
      </c>
    </row>
    <row r="4" spans="2:16" x14ac:dyDescent="0.25">
      <c r="B4" s="3">
        <v>678537</v>
      </c>
      <c r="C4" s="4" t="s">
        <v>3</v>
      </c>
      <c r="D4" s="13" t="s">
        <v>43</v>
      </c>
      <c r="F4" s="3">
        <v>331000</v>
      </c>
      <c r="G4" s="4" t="s">
        <v>3</v>
      </c>
      <c r="H4" s="4" t="s">
        <v>4</v>
      </c>
      <c r="J4" s="3">
        <v>300000</v>
      </c>
      <c r="K4" s="4" t="s">
        <v>3</v>
      </c>
      <c r="L4" s="13" t="s">
        <v>42</v>
      </c>
      <c r="N4" s="3">
        <v>325000</v>
      </c>
      <c r="O4" s="4" t="s">
        <v>3</v>
      </c>
      <c r="P4" s="13" t="s">
        <v>41</v>
      </c>
    </row>
    <row r="5" spans="2:16" x14ac:dyDescent="0.25">
      <c r="B5" s="3">
        <v>11958</v>
      </c>
      <c r="C5" s="14" t="s">
        <v>133</v>
      </c>
      <c r="D5" s="13" t="s">
        <v>134</v>
      </c>
      <c r="F5" s="3">
        <v>-2579</v>
      </c>
      <c r="G5" s="5" t="s">
        <v>5</v>
      </c>
      <c r="H5" s="4" t="s">
        <v>6</v>
      </c>
      <c r="J5" s="3">
        <v>2300</v>
      </c>
      <c r="K5" s="14" t="s">
        <v>62</v>
      </c>
      <c r="L5" s="13" t="s">
        <v>63</v>
      </c>
      <c r="N5" s="3">
        <v>5000</v>
      </c>
      <c r="O5" s="14" t="s">
        <v>44</v>
      </c>
      <c r="P5" s="13" t="s">
        <v>45</v>
      </c>
    </row>
    <row r="6" spans="2:16" x14ac:dyDescent="0.25">
      <c r="B6" s="3"/>
      <c r="C6" s="5"/>
      <c r="D6" s="4"/>
      <c r="F6" s="3">
        <v>5000</v>
      </c>
      <c r="G6" s="5" t="s">
        <v>7</v>
      </c>
      <c r="H6" s="4" t="s">
        <v>8</v>
      </c>
      <c r="J6" s="3">
        <v>5849</v>
      </c>
      <c r="K6" s="14" t="s">
        <v>66</v>
      </c>
      <c r="L6" s="13" t="s">
        <v>67</v>
      </c>
      <c r="N6" s="3">
        <v>133500</v>
      </c>
      <c r="O6" s="14" t="s">
        <v>46</v>
      </c>
      <c r="P6" s="13" t="s">
        <v>47</v>
      </c>
    </row>
    <row r="7" spans="2:16" x14ac:dyDescent="0.25">
      <c r="B7" s="3"/>
      <c r="C7" s="5"/>
      <c r="D7" s="4"/>
      <c r="F7" s="3">
        <v>7505</v>
      </c>
      <c r="G7" s="5" t="s">
        <v>9</v>
      </c>
      <c r="H7" s="4" t="s">
        <v>10</v>
      </c>
      <c r="J7" s="3">
        <v>200000</v>
      </c>
      <c r="K7" s="14" t="s">
        <v>68</v>
      </c>
      <c r="L7" s="13" t="s">
        <v>69</v>
      </c>
      <c r="N7" s="3">
        <v>12923.76</v>
      </c>
      <c r="O7" s="14" t="s">
        <v>50</v>
      </c>
      <c r="P7" s="13" t="s">
        <v>51</v>
      </c>
    </row>
    <row r="8" spans="2:16" x14ac:dyDescent="0.25">
      <c r="B8" s="3"/>
      <c r="C8" s="5"/>
      <c r="D8" s="4"/>
      <c r="F8" s="3">
        <v>2100</v>
      </c>
      <c r="G8" s="5" t="s">
        <v>11</v>
      </c>
      <c r="H8" s="4" t="s">
        <v>12</v>
      </c>
      <c r="J8" s="3">
        <v>5000</v>
      </c>
      <c r="K8" s="14" t="s">
        <v>70</v>
      </c>
      <c r="L8" s="13" t="s">
        <v>71</v>
      </c>
      <c r="N8" s="3">
        <v>36000</v>
      </c>
      <c r="O8" s="14" t="s">
        <v>52</v>
      </c>
      <c r="P8" s="13" t="s">
        <v>53</v>
      </c>
    </row>
    <row r="9" spans="2:16" x14ac:dyDescent="0.25">
      <c r="B9" s="3"/>
      <c r="C9" s="5"/>
      <c r="D9" s="4"/>
      <c r="F9" s="3">
        <v>3000</v>
      </c>
      <c r="G9" s="5" t="s">
        <v>13</v>
      </c>
      <c r="H9" s="4" t="s">
        <v>14</v>
      </c>
      <c r="J9" s="3">
        <v>8612</v>
      </c>
      <c r="K9" s="14" t="s">
        <v>72</v>
      </c>
      <c r="L9" s="13" t="s">
        <v>73</v>
      </c>
      <c r="N9" s="3">
        <v>30000</v>
      </c>
      <c r="O9" s="14" t="s">
        <v>54</v>
      </c>
      <c r="P9" s="13" t="s">
        <v>55</v>
      </c>
    </row>
    <row r="10" spans="2:16" x14ac:dyDescent="0.25">
      <c r="B10" s="3"/>
      <c r="C10" s="5"/>
      <c r="D10" s="4"/>
      <c r="F10" s="3">
        <v>9611</v>
      </c>
      <c r="G10" s="5" t="s">
        <v>15</v>
      </c>
      <c r="H10" s="4" t="s">
        <v>16</v>
      </c>
      <c r="J10" s="3">
        <v>-72000</v>
      </c>
      <c r="K10" s="14" t="s">
        <v>74</v>
      </c>
      <c r="L10" s="13" t="s">
        <v>75</v>
      </c>
      <c r="N10" s="3">
        <v>6335</v>
      </c>
      <c r="O10" s="14" t="s">
        <v>56</v>
      </c>
      <c r="P10" s="13" t="s">
        <v>57</v>
      </c>
    </row>
    <row r="11" spans="2:16" x14ac:dyDescent="0.25">
      <c r="B11" s="3"/>
      <c r="C11" s="5"/>
      <c r="D11" s="4"/>
      <c r="F11" s="3">
        <v>10577</v>
      </c>
      <c r="G11" s="5" t="s">
        <v>17</v>
      </c>
      <c r="H11" s="4" t="s">
        <v>18</v>
      </c>
      <c r="J11" s="3">
        <v>72000</v>
      </c>
      <c r="K11" s="14" t="s">
        <v>74</v>
      </c>
      <c r="L11" s="13" t="s">
        <v>75</v>
      </c>
      <c r="N11" s="3">
        <v>1500</v>
      </c>
      <c r="O11" s="14" t="s">
        <v>58</v>
      </c>
      <c r="P11" s="13" t="s">
        <v>61</v>
      </c>
    </row>
    <row r="12" spans="2:16" x14ac:dyDescent="0.25">
      <c r="B12" s="3"/>
      <c r="C12" s="5"/>
      <c r="D12" s="4"/>
      <c r="F12" s="3">
        <v>30000</v>
      </c>
      <c r="G12" s="5" t="s">
        <v>19</v>
      </c>
      <c r="H12" s="4" t="s">
        <v>20</v>
      </c>
      <c r="J12" s="3">
        <v>2500</v>
      </c>
      <c r="K12" s="14" t="s">
        <v>76</v>
      </c>
      <c r="L12" s="13" t="s">
        <v>77</v>
      </c>
      <c r="N12" s="3">
        <v>2500</v>
      </c>
      <c r="O12" s="14" t="s">
        <v>60</v>
      </c>
      <c r="P12" s="13" t="s">
        <v>59</v>
      </c>
    </row>
    <row r="13" spans="2:16" x14ac:dyDescent="0.25">
      <c r="B13" s="3"/>
      <c r="C13" s="5"/>
      <c r="D13" s="4"/>
      <c r="F13" s="3">
        <v>5000</v>
      </c>
      <c r="G13" s="5" t="s">
        <v>21</v>
      </c>
      <c r="H13" s="4" t="s">
        <v>22</v>
      </c>
      <c r="J13" s="3">
        <v>5000</v>
      </c>
      <c r="K13" s="14" t="s">
        <v>78</v>
      </c>
      <c r="L13" s="13" t="s">
        <v>79</v>
      </c>
      <c r="N13" s="10">
        <f>N4-SUM(N5:N12)</f>
        <v>97241.239999999991</v>
      </c>
      <c r="O13" s="18" t="s">
        <v>28</v>
      </c>
      <c r="P13" s="19"/>
    </row>
    <row r="14" spans="2:16" x14ac:dyDescent="0.25">
      <c r="B14" s="6"/>
      <c r="C14" s="7"/>
      <c r="D14" s="8"/>
      <c r="F14" s="6">
        <v>150000</v>
      </c>
      <c r="G14" s="7" t="s">
        <v>23</v>
      </c>
      <c r="H14" s="8" t="s">
        <v>24</v>
      </c>
      <c r="J14" s="6">
        <v>5500</v>
      </c>
      <c r="K14" s="14" t="s">
        <v>80</v>
      </c>
      <c r="L14" s="13" t="s">
        <v>81</v>
      </c>
    </row>
    <row r="15" spans="2:16" x14ac:dyDescent="0.25">
      <c r="B15" s="6"/>
      <c r="C15" s="9"/>
      <c r="D15" s="8"/>
      <c r="F15" s="6">
        <v>31929</v>
      </c>
      <c r="G15" s="9">
        <v>92822.7</v>
      </c>
      <c r="H15" s="8" t="s">
        <v>25</v>
      </c>
      <c r="J15" s="6">
        <v>43060</v>
      </c>
      <c r="K15" s="15" t="s">
        <v>84</v>
      </c>
      <c r="L15" s="13" t="s">
        <v>85</v>
      </c>
      <c r="N15" s="17" t="s">
        <v>130</v>
      </c>
      <c r="O15" s="17"/>
      <c r="P15" s="17"/>
    </row>
    <row r="16" spans="2:16" x14ac:dyDescent="0.25">
      <c r="B16" s="6"/>
      <c r="C16" s="9"/>
      <c r="D16" s="8"/>
      <c r="F16" s="6">
        <v>15000</v>
      </c>
      <c r="G16" s="9">
        <v>120722.5</v>
      </c>
      <c r="H16" s="13" t="s">
        <v>135</v>
      </c>
      <c r="J16" s="6">
        <v>6424</v>
      </c>
      <c r="K16" s="15" t="s">
        <v>86</v>
      </c>
      <c r="L16" s="13" t="s">
        <v>87</v>
      </c>
      <c r="N16" s="1" t="s">
        <v>0</v>
      </c>
      <c r="O16" s="2" t="s">
        <v>1</v>
      </c>
      <c r="P16" s="2" t="s">
        <v>2</v>
      </c>
    </row>
    <row r="17" spans="2:16" x14ac:dyDescent="0.25">
      <c r="B17" s="6"/>
      <c r="C17" s="9"/>
      <c r="D17" s="8"/>
      <c r="F17" s="6">
        <v>5000</v>
      </c>
      <c r="G17" s="9" t="s">
        <v>26</v>
      </c>
      <c r="H17" s="8" t="s">
        <v>27</v>
      </c>
      <c r="J17" s="6">
        <v>1765</v>
      </c>
      <c r="K17" s="15" t="s">
        <v>88</v>
      </c>
      <c r="L17" s="13" t="s">
        <v>89</v>
      </c>
      <c r="N17" s="3">
        <v>130565</v>
      </c>
      <c r="O17" s="4" t="s">
        <v>3</v>
      </c>
      <c r="P17" s="13" t="s">
        <v>41</v>
      </c>
    </row>
    <row r="18" spans="2:16" x14ac:dyDescent="0.25">
      <c r="B18" s="10">
        <f>B4-SUM(B5:B17)</f>
        <v>666579</v>
      </c>
      <c r="C18" s="18" t="s">
        <v>28</v>
      </c>
      <c r="D18" s="19"/>
      <c r="F18" s="10">
        <f>F4-SUM(F5:F17)</f>
        <v>58857</v>
      </c>
      <c r="G18" s="18" t="s">
        <v>28</v>
      </c>
      <c r="H18" s="19"/>
      <c r="J18" s="6">
        <v>3860</v>
      </c>
      <c r="K18" s="15" t="s">
        <v>90</v>
      </c>
      <c r="L18" s="13" t="s">
        <v>91</v>
      </c>
      <c r="N18" s="10">
        <f>N17</f>
        <v>130565</v>
      </c>
      <c r="O18" s="20" t="s">
        <v>28</v>
      </c>
      <c r="P18" s="20"/>
    </row>
    <row r="19" spans="2:16" x14ac:dyDescent="0.25">
      <c r="J19" s="6">
        <v>7550</v>
      </c>
      <c r="K19" s="15" t="s">
        <v>92</v>
      </c>
      <c r="L19" s="13" t="s">
        <v>93</v>
      </c>
    </row>
    <row r="20" spans="2:16" x14ac:dyDescent="0.25">
      <c r="B20" s="17" t="s">
        <v>122</v>
      </c>
      <c r="C20" s="17"/>
      <c r="D20" s="17"/>
      <c r="F20" s="17" t="s">
        <v>124</v>
      </c>
      <c r="G20" s="17"/>
      <c r="H20" s="17"/>
      <c r="J20" s="6">
        <v>-175105</v>
      </c>
      <c r="K20" s="15" t="s">
        <v>94</v>
      </c>
      <c r="L20" s="13" t="s">
        <v>95</v>
      </c>
      <c r="N20" s="17" t="s">
        <v>131</v>
      </c>
      <c r="O20" s="17"/>
      <c r="P20" s="17"/>
    </row>
    <row r="21" spans="2:16" x14ac:dyDescent="0.25">
      <c r="B21" s="1" t="s">
        <v>0</v>
      </c>
      <c r="C21" s="2" t="s">
        <v>1</v>
      </c>
      <c r="D21" s="2" t="s">
        <v>2</v>
      </c>
      <c r="F21" s="1" t="s">
        <v>0</v>
      </c>
      <c r="G21" s="2" t="s">
        <v>1</v>
      </c>
      <c r="H21" s="2" t="s">
        <v>2</v>
      </c>
      <c r="J21" s="6">
        <v>21650</v>
      </c>
      <c r="K21" s="15" t="s">
        <v>96</v>
      </c>
      <c r="L21" s="13" t="s">
        <v>97</v>
      </c>
      <c r="N21" s="1" t="s">
        <v>0</v>
      </c>
      <c r="O21" s="2" t="s">
        <v>1</v>
      </c>
      <c r="P21" s="2" t="s">
        <v>2</v>
      </c>
    </row>
    <row r="22" spans="2:16" x14ac:dyDescent="0.25">
      <c r="B22" s="3">
        <v>108779</v>
      </c>
      <c r="C22" s="4" t="s">
        <v>3</v>
      </c>
      <c r="D22" s="13" t="s">
        <v>43</v>
      </c>
      <c r="F22" s="3">
        <v>138570</v>
      </c>
      <c r="G22" s="4" t="s">
        <v>3</v>
      </c>
      <c r="H22" s="4" t="s">
        <v>4</v>
      </c>
      <c r="J22" s="6">
        <v>-21650</v>
      </c>
      <c r="K22" s="15" t="s">
        <v>98</v>
      </c>
      <c r="L22" s="13" t="s">
        <v>99</v>
      </c>
      <c r="N22" s="3">
        <v>100000</v>
      </c>
      <c r="O22" s="4" t="s">
        <v>3</v>
      </c>
      <c r="P22" s="13" t="s">
        <v>41</v>
      </c>
    </row>
    <row r="23" spans="2:16" x14ac:dyDescent="0.25">
      <c r="B23" s="3"/>
      <c r="C23" s="5"/>
      <c r="D23" s="4"/>
      <c r="F23" s="3">
        <v>2604</v>
      </c>
      <c r="G23" s="5" t="s">
        <v>5</v>
      </c>
      <c r="H23" s="4" t="s">
        <v>6</v>
      </c>
      <c r="J23" s="6">
        <v>25000</v>
      </c>
      <c r="K23" s="15" t="s">
        <v>100</v>
      </c>
      <c r="L23" s="13" t="s">
        <v>101</v>
      </c>
      <c r="N23" s="3">
        <v>6000</v>
      </c>
      <c r="O23" s="14" t="s">
        <v>48</v>
      </c>
      <c r="P23" s="13" t="s">
        <v>49</v>
      </c>
    </row>
    <row r="24" spans="2:16" x14ac:dyDescent="0.25">
      <c r="B24" s="3"/>
      <c r="C24" s="5"/>
      <c r="D24" s="4"/>
      <c r="F24" s="3">
        <v>4202</v>
      </c>
      <c r="G24" s="5" t="s">
        <v>29</v>
      </c>
      <c r="H24" s="4" t="s">
        <v>30</v>
      </c>
      <c r="J24" s="6">
        <v>10000</v>
      </c>
      <c r="K24" s="15" t="s">
        <v>102</v>
      </c>
      <c r="L24" s="13" t="s">
        <v>103</v>
      </c>
      <c r="N24" s="10">
        <f>N22-N23</f>
        <v>94000</v>
      </c>
      <c r="O24" s="20" t="s">
        <v>28</v>
      </c>
      <c r="P24" s="20"/>
    </row>
    <row r="25" spans="2:16" x14ac:dyDescent="0.25">
      <c r="B25" s="3"/>
      <c r="C25" s="5"/>
      <c r="D25" s="4"/>
      <c r="F25" s="3">
        <v>763</v>
      </c>
      <c r="G25" s="5" t="s">
        <v>31</v>
      </c>
      <c r="H25" s="4" t="s">
        <v>32</v>
      </c>
      <c r="J25" s="6">
        <v>-114811</v>
      </c>
      <c r="K25" s="15" t="s">
        <v>106</v>
      </c>
      <c r="L25" s="13" t="s">
        <v>107</v>
      </c>
    </row>
    <row r="26" spans="2:16" x14ac:dyDescent="0.25">
      <c r="B26" s="3"/>
      <c r="C26" s="5"/>
      <c r="D26" s="4"/>
      <c r="F26" s="3">
        <v>3684.2</v>
      </c>
      <c r="G26" s="5" t="s">
        <v>33</v>
      </c>
      <c r="H26" s="4" t="s">
        <v>34</v>
      </c>
      <c r="J26" s="6">
        <v>114811</v>
      </c>
      <c r="K26" s="15" t="s">
        <v>106</v>
      </c>
      <c r="L26" s="13" t="s">
        <v>107</v>
      </c>
    </row>
    <row r="27" spans="2:16" x14ac:dyDescent="0.25">
      <c r="B27" s="3"/>
      <c r="C27" s="5"/>
      <c r="D27" s="4"/>
      <c r="F27" s="3">
        <v>7100</v>
      </c>
      <c r="G27" s="5" t="s">
        <v>35</v>
      </c>
      <c r="H27" s="4" t="s">
        <v>36</v>
      </c>
      <c r="J27" s="6">
        <v>36563</v>
      </c>
      <c r="K27" s="15" t="s">
        <v>108</v>
      </c>
      <c r="L27" s="13" t="s">
        <v>109</v>
      </c>
    </row>
    <row r="28" spans="2:16" x14ac:dyDescent="0.25">
      <c r="B28" s="10">
        <f>B22-B23-B24-B25-B26-B27</f>
        <v>108779</v>
      </c>
      <c r="C28" s="20" t="s">
        <v>28</v>
      </c>
      <c r="D28" s="20"/>
      <c r="F28" s="10">
        <f>F22-F23-F24-F25-F26-F27</f>
        <v>120216.8</v>
      </c>
      <c r="G28" s="20" t="s">
        <v>28</v>
      </c>
      <c r="H28" s="20"/>
      <c r="J28" s="6">
        <v>15000</v>
      </c>
      <c r="K28" s="15" t="s">
        <v>110</v>
      </c>
      <c r="L28" s="13" t="s">
        <v>111</v>
      </c>
    </row>
    <row r="29" spans="2:16" x14ac:dyDescent="0.25">
      <c r="J29" s="6">
        <v>33700</v>
      </c>
      <c r="K29" s="15" t="s">
        <v>118</v>
      </c>
      <c r="L29" s="13" t="s">
        <v>119</v>
      </c>
    </row>
    <row r="30" spans="2:16" x14ac:dyDescent="0.25">
      <c r="B30" s="17" t="s">
        <v>123</v>
      </c>
      <c r="C30" s="17"/>
      <c r="D30" s="17"/>
      <c r="F30" s="17" t="s">
        <v>125</v>
      </c>
      <c r="G30" s="17"/>
      <c r="H30" s="17"/>
      <c r="J30" s="10">
        <f>J4-SUM(J5:J29)</f>
        <v>57422</v>
      </c>
      <c r="K30" s="18" t="s">
        <v>28</v>
      </c>
      <c r="L30" s="19"/>
    </row>
    <row r="31" spans="2:16" x14ac:dyDescent="0.25">
      <c r="B31" s="1" t="s">
        <v>0</v>
      </c>
      <c r="C31" s="2" t="s">
        <v>1</v>
      </c>
      <c r="D31" s="2" t="s">
        <v>2</v>
      </c>
      <c r="F31" s="1" t="s">
        <v>0</v>
      </c>
      <c r="G31" s="2" t="s">
        <v>1</v>
      </c>
      <c r="H31" s="2" t="s">
        <v>2</v>
      </c>
    </row>
    <row r="32" spans="2:16" x14ac:dyDescent="0.25">
      <c r="B32" s="3">
        <v>111845</v>
      </c>
      <c r="C32" s="4" t="s">
        <v>3</v>
      </c>
      <c r="D32" s="13" t="s">
        <v>43</v>
      </c>
      <c r="F32" s="3">
        <v>130511</v>
      </c>
      <c r="G32" s="4" t="s">
        <v>3</v>
      </c>
      <c r="H32" s="4" t="s">
        <v>4</v>
      </c>
      <c r="J32" s="17" t="s">
        <v>127</v>
      </c>
      <c r="K32" s="17"/>
      <c r="L32" s="17"/>
    </row>
    <row r="33" spans="2:12" x14ac:dyDescent="0.25">
      <c r="B33" s="3"/>
      <c r="C33" s="5"/>
      <c r="D33" s="4"/>
      <c r="F33" s="3">
        <v>5210</v>
      </c>
      <c r="G33" s="5" t="s">
        <v>5</v>
      </c>
      <c r="H33" s="4" t="s">
        <v>6</v>
      </c>
      <c r="J33" s="1" t="s">
        <v>0</v>
      </c>
      <c r="K33" s="2" t="s">
        <v>1</v>
      </c>
      <c r="L33" s="2" t="s">
        <v>2</v>
      </c>
    </row>
    <row r="34" spans="2:12" x14ac:dyDescent="0.25">
      <c r="B34" s="3"/>
      <c r="C34" s="5"/>
      <c r="D34" s="4"/>
      <c r="F34" s="3">
        <v>9106</v>
      </c>
      <c r="G34" s="5" t="s">
        <v>29</v>
      </c>
      <c r="H34" s="4" t="s">
        <v>30</v>
      </c>
      <c r="J34" s="3">
        <v>139298</v>
      </c>
      <c r="K34" s="4" t="s">
        <v>3</v>
      </c>
      <c r="L34" s="13" t="s">
        <v>42</v>
      </c>
    </row>
    <row r="35" spans="2:12" x14ac:dyDescent="0.25">
      <c r="B35" s="3"/>
      <c r="C35" s="5"/>
      <c r="D35" s="4"/>
      <c r="F35" s="3">
        <v>5000</v>
      </c>
      <c r="G35" s="5" t="s">
        <v>37</v>
      </c>
      <c r="H35" s="4" t="s">
        <v>6</v>
      </c>
      <c r="J35" s="3">
        <v>-54000</v>
      </c>
      <c r="K35" s="14" t="s">
        <v>74</v>
      </c>
      <c r="L35" s="13" t="s">
        <v>75</v>
      </c>
    </row>
    <row r="36" spans="2:12" x14ac:dyDescent="0.25">
      <c r="B36" s="3"/>
      <c r="C36" s="5"/>
      <c r="D36" s="4"/>
      <c r="F36" s="3">
        <v>-7372</v>
      </c>
      <c r="G36" s="5" t="s">
        <v>38</v>
      </c>
      <c r="H36" s="4" t="s">
        <v>32</v>
      </c>
      <c r="J36" s="3">
        <v>54000</v>
      </c>
      <c r="K36" s="14" t="s">
        <v>74</v>
      </c>
      <c r="L36" s="13" t="s">
        <v>75</v>
      </c>
    </row>
    <row r="37" spans="2:12" x14ac:dyDescent="0.25">
      <c r="B37" s="3"/>
      <c r="C37" s="5"/>
      <c r="D37" s="4"/>
      <c r="F37" s="3">
        <v>10000</v>
      </c>
      <c r="G37" s="5" t="s">
        <v>35</v>
      </c>
      <c r="H37" s="4" t="s">
        <v>36</v>
      </c>
      <c r="J37" s="3">
        <v>8614</v>
      </c>
      <c r="K37" s="14" t="s">
        <v>82</v>
      </c>
      <c r="L37" s="13" t="s">
        <v>83</v>
      </c>
    </row>
    <row r="38" spans="2:12" x14ac:dyDescent="0.25">
      <c r="B38" s="3"/>
      <c r="C38" s="5"/>
      <c r="D38" s="4"/>
      <c r="F38" s="3">
        <v>6000</v>
      </c>
      <c r="G38" s="5" t="s">
        <v>39</v>
      </c>
      <c r="H38" s="4" t="s">
        <v>40</v>
      </c>
      <c r="J38" s="6">
        <v>21650</v>
      </c>
      <c r="K38" s="15" t="s">
        <v>98</v>
      </c>
      <c r="L38" s="13" t="s">
        <v>99</v>
      </c>
    </row>
    <row r="39" spans="2:12" x14ac:dyDescent="0.25">
      <c r="B39" s="10">
        <f>B32-B33-B34-B35-B36-B37-B38</f>
        <v>111845</v>
      </c>
      <c r="C39" s="20" t="s">
        <v>28</v>
      </c>
      <c r="D39" s="20"/>
      <c r="F39" s="10">
        <f>F32-F33-F34-F35-F36-F37-F38</f>
        <v>102567</v>
      </c>
      <c r="G39" s="20" t="s">
        <v>28</v>
      </c>
      <c r="H39" s="20"/>
      <c r="J39" s="6">
        <v>-15772</v>
      </c>
      <c r="K39" s="15" t="s">
        <v>106</v>
      </c>
      <c r="L39" s="13" t="s">
        <v>107</v>
      </c>
    </row>
    <row r="40" spans="2:12" x14ac:dyDescent="0.25">
      <c r="J40" s="6">
        <v>15772</v>
      </c>
      <c r="K40" s="15" t="s">
        <v>106</v>
      </c>
      <c r="L40" s="13" t="s">
        <v>107</v>
      </c>
    </row>
    <row r="41" spans="2:12" x14ac:dyDescent="0.25">
      <c r="J41" s="3">
        <v>7400</v>
      </c>
      <c r="K41" s="14" t="s">
        <v>114</v>
      </c>
      <c r="L41" s="13" t="s">
        <v>115</v>
      </c>
    </row>
    <row r="42" spans="2:12" x14ac:dyDescent="0.25">
      <c r="J42" s="3">
        <v>42000</v>
      </c>
      <c r="K42" s="14" t="s">
        <v>116</v>
      </c>
      <c r="L42" s="13" t="s">
        <v>117</v>
      </c>
    </row>
    <row r="43" spans="2:12" x14ac:dyDescent="0.25">
      <c r="J43" s="10">
        <f>J34-J35-J36-J37-J38-J39-J40-J41-J42</f>
        <v>59634</v>
      </c>
      <c r="K43" s="20" t="s">
        <v>28</v>
      </c>
      <c r="L43" s="20"/>
    </row>
    <row r="45" spans="2:12" x14ac:dyDescent="0.25">
      <c r="J45" s="17" t="s">
        <v>128</v>
      </c>
      <c r="K45" s="17"/>
      <c r="L45" s="17"/>
    </row>
    <row r="46" spans="2:12" x14ac:dyDescent="0.25">
      <c r="J46" s="1" t="s">
        <v>0</v>
      </c>
      <c r="K46" s="2" t="s">
        <v>1</v>
      </c>
      <c r="L46" s="2" t="s">
        <v>2</v>
      </c>
    </row>
    <row r="47" spans="2:12" x14ac:dyDescent="0.25">
      <c r="J47" s="3">
        <v>115028</v>
      </c>
      <c r="K47" s="4" t="s">
        <v>3</v>
      </c>
      <c r="L47" s="13" t="s">
        <v>42</v>
      </c>
    </row>
    <row r="48" spans="2:12" x14ac:dyDescent="0.25">
      <c r="J48" s="3">
        <v>55287</v>
      </c>
      <c r="K48" s="14" t="s">
        <v>64</v>
      </c>
      <c r="L48" s="13" t="s">
        <v>65</v>
      </c>
    </row>
    <row r="49" spans="10:12" x14ac:dyDescent="0.25">
      <c r="J49" s="3">
        <v>-42000</v>
      </c>
      <c r="K49" s="14" t="s">
        <v>74</v>
      </c>
      <c r="L49" s="13" t="s">
        <v>75</v>
      </c>
    </row>
    <row r="50" spans="10:12" x14ac:dyDescent="0.25">
      <c r="J50" s="3">
        <v>42000</v>
      </c>
      <c r="K50" s="14" t="s">
        <v>74</v>
      </c>
      <c r="L50" s="13" t="s">
        <v>75</v>
      </c>
    </row>
    <row r="51" spans="10:12" x14ac:dyDescent="0.25">
      <c r="J51" s="3">
        <v>118349</v>
      </c>
      <c r="K51" s="14" t="s">
        <v>104</v>
      </c>
      <c r="L51" s="13" t="s">
        <v>105</v>
      </c>
    </row>
    <row r="52" spans="10:12" x14ac:dyDescent="0.25">
      <c r="J52" s="6">
        <v>-17048</v>
      </c>
      <c r="K52" s="15" t="s">
        <v>106</v>
      </c>
      <c r="L52" s="13" t="s">
        <v>107</v>
      </c>
    </row>
    <row r="53" spans="10:12" x14ac:dyDescent="0.25">
      <c r="J53" s="6">
        <v>17048</v>
      </c>
      <c r="K53" s="15" t="s">
        <v>106</v>
      </c>
      <c r="L53" s="13" t="s">
        <v>107</v>
      </c>
    </row>
    <row r="54" spans="10:12" x14ac:dyDescent="0.25">
      <c r="J54" s="3">
        <v>13750</v>
      </c>
      <c r="K54" s="15" t="s">
        <v>108</v>
      </c>
      <c r="L54" s="13" t="s">
        <v>109</v>
      </c>
    </row>
    <row r="55" spans="10:12" x14ac:dyDescent="0.25">
      <c r="J55" s="3">
        <v>-75479</v>
      </c>
      <c r="K55" s="15" t="s">
        <v>112</v>
      </c>
      <c r="L55" s="13" t="s">
        <v>113</v>
      </c>
    </row>
    <row r="56" spans="10:12" x14ac:dyDescent="0.25">
      <c r="J56" s="10">
        <f>J47-J48-J49-J50-J51-J52-J53-J54-J55</f>
        <v>3121</v>
      </c>
      <c r="K56" s="20" t="s">
        <v>28</v>
      </c>
      <c r="L56" s="20"/>
    </row>
  </sheetData>
  <mergeCells count="25">
    <mergeCell ref="B20:D20"/>
    <mergeCell ref="C28:D28"/>
    <mergeCell ref="B30:D30"/>
    <mergeCell ref="C39:D39"/>
    <mergeCell ref="K43:L43"/>
    <mergeCell ref="J45:L45"/>
    <mergeCell ref="K56:L56"/>
    <mergeCell ref="F2:H2"/>
    <mergeCell ref="G18:H18"/>
    <mergeCell ref="F20:H20"/>
    <mergeCell ref="G28:H28"/>
    <mergeCell ref="F30:H30"/>
    <mergeCell ref="G39:H39"/>
    <mergeCell ref="N20:P20"/>
    <mergeCell ref="O24:P24"/>
    <mergeCell ref="J2:L2"/>
    <mergeCell ref="K30:L30"/>
    <mergeCell ref="J32:L32"/>
    <mergeCell ref="B1:P1"/>
    <mergeCell ref="N2:P2"/>
    <mergeCell ref="O13:P13"/>
    <mergeCell ref="N15:P15"/>
    <mergeCell ref="O18:P18"/>
    <mergeCell ref="B2:D2"/>
    <mergeCell ref="C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2020 - 2023 YTD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2023-01-05T13:44:12Z</dcterms:created>
  <dcterms:modified xsi:type="dcterms:W3CDTF">2023-01-05T15:49:53Z</dcterms:modified>
</cp:coreProperties>
</file>