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LINE TRANSPARENCY PORTAL\"/>
    </mc:Choice>
  </mc:AlternateContent>
  <bookViews>
    <workbookView xWindow="0" yWindow="0" windowWidth="24000" windowHeight="9480"/>
  </bookViews>
  <sheets>
    <sheet name="Summary" sheetId="3" r:id="rId1"/>
    <sheet name="Chart" sheetId="4" r:id="rId2"/>
    <sheet name="Raw Data" sheetId="2" r:id="rId3"/>
  </sheets>
  <definedNames>
    <definedName name="_xlnm.Print_Area" localSheetId="1">Chart!$A$1:$Y$37</definedName>
  </definedNames>
  <calcPr calcId="162913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4" l="1"/>
  <c r="D36" i="4"/>
  <c r="C36" i="4"/>
  <c r="K36" i="4"/>
  <c r="J36" i="4"/>
  <c r="I36" i="4"/>
  <c r="Q36" i="4"/>
  <c r="P36" i="4"/>
  <c r="O36" i="4"/>
  <c r="W36" i="4"/>
  <c r="V36" i="4"/>
  <c r="U36" i="4"/>
  <c r="W18" i="4"/>
  <c r="V18" i="4"/>
  <c r="U18" i="4"/>
  <c r="Q18" i="4"/>
  <c r="P18" i="4"/>
  <c r="O18" i="4"/>
  <c r="K18" i="4"/>
  <c r="J18" i="4"/>
  <c r="I18" i="4"/>
  <c r="D18" i="4"/>
  <c r="E18" i="4"/>
  <c r="C18" i="4"/>
  <c r="R36" i="4" l="1"/>
  <c r="R35" i="4"/>
  <c r="Q35" i="4"/>
  <c r="P35" i="4"/>
  <c r="O35" i="4"/>
  <c r="L36" i="4"/>
  <c r="L35" i="4"/>
  <c r="K35" i="4"/>
  <c r="J35" i="4"/>
  <c r="I35" i="4"/>
  <c r="F35" i="4"/>
  <c r="F36" i="4" s="1"/>
  <c r="E35" i="4"/>
  <c r="D35" i="4"/>
  <c r="C35" i="4"/>
  <c r="R18" i="4"/>
  <c r="R17" i="4"/>
  <c r="Q17" i="4"/>
  <c r="P17" i="4"/>
  <c r="O17" i="4"/>
  <c r="L18" i="4"/>
  <c r="L17" i="4"/>
  <c r="K17" i="4"/>
  <c r="J17" i="4"/>
  <c r="I17" i="4"/>
  <c r="F18" i="4"/>
  <c r="F17" i="4"/>
  <c r="E17" i="4"/>
  <c r="D17" i="4"/>
  <c r="C17" i="4"/>
  <c r="G63" i="2" l="1"/>
  <c r="G64" i="2"/>
  <c r="G65" i="2"/>
  <c r="G66" i="2"/>
  <c r="G67" i="2"/>
  <c r="G68" i="2"/>
  <c r="G69" i="2"/>
  <c r="G70" i="2"/>
  <c r="G71" i="2"/>
  <c r="G72" i="2"/>
  <c r="G73" i="2"/>
  <c r="G62" i="2"/>
  <c r="G51" i="2"/>
  <c r="G52" i="2"/>
  <c r="G53" i="2"/>
  <c r="G54" i="2"/>
  <c r="G55" i="2"/>
  <c r="G56" i="2"/>
  <c r="G57" i="2"/>
  <c r="G58" i="2"/>
  <c r="G59" i="2"/>
  <c r="G60" i="2"/>
  <c r="G61" i="2"/>
  <c r="G50" i="2"/>
  <c r="G39" i="2"/>
  <c r="G40" i="2"/>
  <c r="G41" i="2"/>
  <c r="G42" i="2"/>
  <c r="G43" i="2"/>
  <c r="G44" i="2"/>
  <c r="G45" i="2"/>
  <c r="G46" i="2"/>
  <c r="G47" i="2"/>
  <c r="G48" i="2"/>
  <c r="G49" i="2"/>
  <c r="G38" i="2"/>
  <c r="G27" i="2"/>
  <c r="G28" i="2"/>
  <c r="G29" i="2"/>
  <c r="G30" i="2"/>
  <c r="G31" i="2"/>
  <c r="G32" i="2"/>
  <c r="G33" i="2"/>
  <c r="G34" i="2"/>
  <c r="G35" i="2"/>
  <c r="G36" i="2"/>
  <c r="G37" i="2"/>
  <c r="G26" i="2"/>
  <c r="G15" i="2"/>
  <c r="G16" i="2"/>
  <c r="G17" i="2"/>
  <c r="G18" i="2"/>
  <c r="G19" i="2"/>
  <c r="G20" i="2"/>
  <c r="G21" i="2"/>
  <c r="G22" i="2"/>
  <c r="G23" i="2"/>
  <c r="G24" i="2"/>
  <c r="G25" i="2"/>
  <c r="G14" i="2"/>
  <c r="G3" i="2"/>
  <c r="G4" i="2"/>
  <c r="G5" i="2"/>
  <c r="G6" i="2"/>
  <c r="G7" i="2"/>
  <c r="G8" i="2"/>
  <c r="G9" i="2"/>
  <c r="G10" i="2"/>
  <c r="G11" i="2"/>
  <c r="G12" i="2"/>
  <c r="G13" i="2"/>
  <c r="G2" i="2"/>
  <c r="V34" i="4"/>
  <c r="W34" i="4"/>
  <c r="X34" i="4"/>
  <c r="V24" i="4"/>
  <c r="W24" i="4"/>
  <c r="X24" i="4"/>
  <c r="V25" i="4"/>
  <c r="W25" i="4"/>
  <c r="X25" i="4"/>
  <c r="V26" i="4"/>
  <c r="W26" i="4"/>
  <c r="X26" i="4"/>
  <c r="V27" i="4"/>
  <c r="W27" i="4"/>
  <c r="X27" i="4"/>
  <c r="V28" i="4"/>
  <c r="W28" i="4"/>
  <c r="X28" i="4"/>
  <c r="V29" i="4"/>
  <c r="W29" i="4"/>
  <c r="X29" i="4"/>
  <c r="V30" i="4"/>
  <c r="W30" i="4"/>
  <c r="X30" i="4"/>
  <c r="V31" i="4"/>
  <c r="W31" i="4"/>
  <c r="X31" i="4"/>
  <c r="V32" i="4"/>
  <c r="W32" i="4"/>
  <c r="X32" i="4"/>
  <c r="V33" i="4"/>
  <c r="W33" i="4"/>
  <c r="X33" i="4"/>
  <c r="W23" i="4"/>
  <c r="X23" i="4"/>
  <c r="X5" i="4"/>
  <c r="V6" i="4"/>
  <c r="W6" i="4"/>
  <c r="X6" i="4"/>
  <c r="V7" i="4"/>
  <c r="W7" i="4"/>
  <c r="X7" i="4"/>
  <c r="V8" i="4"/>
  <c r="W8" i="4"/>
  <c r="X8" i="4"/>
  <c r="V9" i="4"/>
  <c r="W9" i="4"/>
  <c r="X9" i="4"/>
  <c r="V10" i="4"/>
  <c r="W10" i="4"/>
  <c r="X10" i="4"/>
  <c r="V11" i="4"/>
  <c r="W11" i="4"/>
  <c r="X11" i="4"/>
  <c r="V12" i="4"/>
  <c r="W12" i="4"/>
  <c r="X12" i="4"/>
  <c r="V13" i="4"/>
  <c r="W13" i="4"/>
  <c r="X13" i="4"/>
  <c r="V14" i="4"/>
  <c r="W14" i="4"/>
  <c r="X14" i="4"/>
  <c r="V15" i="4"/>
  <c r="W15" i="4"/>
  <c r="X15" i="4"/>
  <c r="V16" i="4"/>
  <c r="W16" i="4"/>
  <c r="X16" i="4"/>
  <c r="W5" i="4"/>
  <c r="U5" i="4"/>
  <c r="V5" i="4"/>
  <c r="U6" i="4"/>
  <c r="U7" i="4"/>
  <c r="U8" i="4"/>
  <c r="U9" i="4"/>
  <c r="U10" i="4"/>
  <c r="U11" i="4"/>
  <c r="U12" i="4"/>
  <c r="U13" i="4"/>
  <c r="U14" i="4"/>
  <c r="U15" i="4"/>
  <c r="U16" i="4"/>
  <c r="U23" i="4"/>
  <c r="V23" i="4"/>
  <c r="U24" i="4"/>
  <c r="U25" i="4"/>
  <c r="U26" i="4"/>
  <c r="U27" i="4"/>
  <c r="U28" i="4"/>
  <c r="U29" i="4"/>
  <c r="U30" i="4"/>
  <c r="U31" i="4"/>
  <c r="U32" i="4"/>
  <c r="U33" i="4"/>
  <c r="U34" i="4"/>
  <c r="X35" i="4" l="1"/>
  <c r="W35" i="4"/>
  <c r="U35" i="4"/>
  <c r="X36" i="4"/>
  <c r="U17" i="4"/>
  <c r="W17" i="4"/>
  <c r="V35" i="4"/>
  <c r="X18" i="4"/>
  <c r="X17" i="4"/>
  <c r="V17" i="4"/>
</calcChain>
</file>

<file path=xl/sharedStrings.xml><?xml version="1.0" encoding="utf-8"?>
<sst xmlns="http://schemas.openxmlformats.org/spreadsheetml/2006/main" count="372" uniqueCount="52">
  <si>
    <t>Water - Residential</t>
  </si>
  <si>
    <t>Water - Industial</t>
  </si>
  <si>
    <t>Water - Commercial</t>
  </si>
  <si>
    <t>Water - Total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</si>
  <si>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</si>
  <si>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</si>
  <si>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</si>
  <si>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</si>
  <si>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</si>
  <si>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</si>
  <si>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</si>
  <si>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</si>
  <si>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</si>
  <si>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</si>
  <si>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</si>
  <si>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</si>
  <si>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</si>
  <si>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</si>
  <si>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</si>
  <si>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Sewer - Residential</t>
  </si>
  <si>
    <t>Sewer - Industial</t>
  </si>
  <si>
    <t>Sewer - Commercial</t>
  </si>
  <si>
    <t>Sewer - Total</t>
  </si>
  <si>
    <t>City of Lockport - Monthly Water and Sewer Usage (in Cubic Feet) Benchmarking</t>
  </si>
  <si>
    <t>Residential</t>
  </si>
  <si>
    <t>Type</t>
  </si>
  <si>
    <t>Industrial</t>
  </si>
  <si>
    <t>Commercial</t>
  </si>
  <si>
    <t>Utility</t>
  </si>
  <si>
    <t>Water</t>
  </si>
  <si>
    <t>Sum of 2020</t>
  </si>
  <si>
    <t>Sum of 2021</t>
  </si>
  <si>
    <t>Sum of 2022</t>
  </si>
  <si>
    <t>Row Labels</t>
  </si>
  <si>
    <t>Grand Total</t>
  </si>
  <si>
    <t>10 - October</t>
  </si>
  <si>
    <t>11 - November</t>
  </si>
  <si>
    <t>12 - December</t>
  </si>
  <si>
    <t xml:space="preserve">01 - January </t>
  </si>
  <si>
    <t>02 - February</t>
  </si>
  <si>
    <t>03 - March</t>
  </si>
  <si>
    <t>04 - April</t>
  </si>
  <si>
    <t>05 - May</t>
  </si>
  <si>
    <t>06 - June</t>
  </si>
  <si>
    <t>07 - July</t>
  </si>
  <si>
    <t>08 - August</t>
  </si>
  <si>
    <t>09 - September</t>
  </si>
  <si>
    <t>Sewer</t>
  </si>
  <si>
    <t>Sum of 2023</t>
  </si>
  <si>
    <t>(All)</t>
  </si>
  <si>
    <t xml:space="preserve"> </t>
  </si>
  <si>
    <t xml:space="preserve">City of Lockport - Monthly Water and Sewer Usage (in Cubic Feet) Benchmarking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</si>
</sst>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10409]&quot;$&quot;#,##0.00;\(&quot;$&quot;#,##0.00\)"/>
    <numFmt numFmtId="166" formatCode="_(&quot;$&quot;* #,##0_);_(&quot;$&quot;* \(#,##0\);_(&quot;$&quot;* &quot;-&quot;??_);_(@_)"/>
    <numFmt numFmtId="167" formatCode="0.0%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8"/>
      <color rgb="FF000000"/>
      <name val="Arial"/>
      <family val="2"/>
    </font>
    <font>
      <i/>
      <sz val="9"/>
      <name val="Calibri"/>
      <family val="2"/>
    </font>
    <font>
      <i/>
      <sz val="10"/>
      <name val="Calibri"/>
      <family val="2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164" fontId="3" fillId="0" borderId="13" xfId="1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164" fontId="3" fillId="0" borderId="16" xfId="1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64" fontId="5" fillId="0" borderId="20" xfId="1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right" vertical="top" wrapText="1" readingOrder="1"/>
    </xf>
    <xf numFmtId="166" fontId="3" fillId="0" borderId="0" xfId="2" applyNumberFormat="1" applyFont="1" applyFill="1" applyBorder="1"/>
    <xf numFmtId="0" fontId="7" fillId="0" borderId="0" xfId="0" applyFont="1" applyFill="1" applyBorder="1" applyAlignment="1">
      <alignment vertical="top"/>
    </xf>
    <xf numFmtId="167" fontId="3" fillId="0" borderId="0" xfId="3" applyNumberFormat="1" applyFont="1" applyFill="1" applyBorder="1"/>
    <xf numFmtId="0" fontId="8" fillId="0" borderId="0" xfId="0" applyFont="1" applyFill="1" applyBorder="1" applyAlignment="1">
      <alignment vertical="top" wrapText="1"/>
    </xf>
    <xf numFmtId="44" fontId="3" fillId="0" borderId="0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0" fillId="0" borderId="0" xfId="0" applyFont="1"/>
    <xf numFmtId="164" fontId="5" fillId="0" borderId="12" xfId="1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2">
    <dxf>
      <numFmt numFmtId="35" formatCode="_(* #,##0.00_);_(* \(#,##0.00\);_(* &quot;-&quot;??_);_(@_)"/>
    </dxf>
    <dxf>
      <numFmt numFmtId="168" formatCode="_(* #,##0.0_);_(* \(#,##0.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  <dxf>
      <numFmt numFmtId="168" formatCode="_(* #,##0.0_);_(* \(#,##0.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8" formatCode="_(* #,##0.0_);_(* \(#,##0.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numFmt numFmtId="168" formatCode="_(* #,##0.0_);_(* \(#,##0.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[Utility Billing Trends.xlsx]Summary!PivotTable15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Summary!$C$7</c:f>
              <c:strCache>
                <c:ptCount val="1"/>
                <c:pt idx="0">
                  <c:v>Sum of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Summary!$C$8:$C$20</c:f>
              <c:numCache>
                <c:formatCode>_(* #,##0_);_(* \(#,##0\);_(* "-"??_);_(@_)</c:formatCode>
                <c:ptCount val="12"/>
                <c:pt idx="0">
                  <c:v>107663</c:v>
                </c:pt>
                <c:pt idx="1">
                  <c:v>89566</c:v>
                </c:pt>
                <c:pt idx="2">
                  <c:v>153411</c:v>
                </c:pt>
                <c:pt idx="3">
                  <c:v>107266</c:v>
                </c:pt>
                <c:pt idx="4">
                  <c:v>90254</c:v>
                </c:pt>
                <c:pt idx="5">
                  <c:v>148813</c:v>
                </c:pt>
                <c:pt idx="6">
                  <c:v>108808</c:v>
                </c:pt>
                <c:pt idx="7">
                  <c:v>100707</c:v>
                </c:pt>
                <c:pt idx="8">
                  <c:v>159689</c:v>
                </c:pt>
                <c:pt idx="9">
                  <c:v>116967</c:v>
                </c:pt>
                <c:pt idx="10">
                  <c:v>99284</c:v>
                </c:pt>
                <c:pt idx="11">
                  <c:v>171332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0-406D-87D6-41724B771E84}"/>
            </c:ext>
          </c:extLst>
        </c:ser>
        <c:ser>
          <c:idx val="1"/>
          <c:order val="1"/>
          <c:tx>
            <c:strRef>
              <c:f>Summary!$D$7</c:f>
              <c:strCache>
                <c:ptCount val="1"/>
                <c:pt idx="0">
                  <c:v>Sum of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Summary!$D$8:$D$20</c:f>
              <c:numCache>
                <c:formatCode>_(* #,##0_);_(* \(#,##0\);_(* "-"??_);_(@_)</c:formatCode>
                <c:ptCount val="12"/>
                <c:pt idx="0">
                  <c:v>110257</c:v>
                </c:pt>
                <c:pt idx="1">
                  <c:v>93794</c:v>
                </c:pt>
                <c:pt idx="2">
                  <c:v>131646</c:v>
                </c:pt>
                <c:pt idx="3">
                  <c:v>111621</c:v>
                </c:pt>
                <c:pt idx="4">
                  <c:v>89626</c:v>
                </c:pt>
                <c:pt idx="5">
                  <c:v>141446</c:v>
                </c:pt>
                <c:pt idx="6">
                  <c:v>112455</c:v>
                </c:pt>
                <c:pt idx="7">
                  <c:v>92023</c:v>
                </c:pt>
                <c:pt idx="8">
                  <c:v>157652</c:v>
                </c:pt>
                <c:pt idx="9">
                  <c:v>121626</c:v>
                </c:pt>
                <c:pt idx="10">
                  <c:v>97766</c:v>
                </c:pt>
                <c:pt idx="11">
                  <c:v>155551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A0-406D-87D6-41724B771E84}"/>
            </c:ext>
          </c:extLst>
        </c:ser>
        <c:ser>
          <c:idx val="2"/>
          <c:order val="2"/>
          <c:tx>
            <c:strRef>
              <c:f>Summary!$E$7</c:f>
              <c:strCache>
                <c:ptCount val="1"/>
                <c:pt idx="0">
                  <c:v>Sum of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Summary!$E$8:$E$20</c:f>
              <c:numCache>
                <c:formatCode>_(* #,##0_);_(* \(#,##0\);_(* "-"??_);_(@_)</c:formatCode>
                <c:ptCount val="12"/>
                <c:pt idx="0">
                  <c:v>103008</c:v>
                </c:pt>
                <c:pt idx="1">
                  <c:v>86453</c:v>
                </c:pt>
                <c:pt idx="2">
                  <c:v>144688</c:v>
                </c:pt>
                <c:pt idx="3">
                  <c:v>103334</c:v>
                </c:pt>
                <c:pt idx="4">
                  <c:v>88323</c:v>
                </c:pt>
                <c:pt idx="5">
                  <c:v>141628</c:v>
                </c:pt>
                <c:pt idx="6">
                  <c:v>113149</c:v>
                </c:pt>
                <c:pt idx="7">
                  <c:v>97613</c:v>
                </c:pt>
                <c:pt idx="8">
                  <c:v>159526</c:v>
                </c:pt>
                <c:pt idx="9">
                  <c:v>126817</c:v>
                </c:pt>
                <c:pt idx="10">
                  <c:v>102357</c:v>
                </c:pt>
                <c:pt idx="11">
                  <c:v>143565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A0-406D-87D6-41724B771E84}"/>
            </c:ext>
          </c:extLst>
        </c:ser>
        <c:ser>
          <c:idx val="3"/>
          <c:order val="3"/>
          <c:tx>
            <c:strRef>
              <c:f>Summary!$F$7</c:f>
              <c:strCache>
                <c:ptCount val="1"/>
                <c:pt idx="0">
                  <c:v>Sum of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Summary!$F$8:$F$20</c:f>
              <c:numCache>
                <c:formatCode>_(* #,##0_);_(* \(#,##0\);_(* "-"??_);_(@_)</c:formatCode>
                <c:ptCount val="12"/>
                <c:pt idx="0">
                  <c:v>108771</c:v>
                </c:pt>
                <c:pt idx="1">
                  <c:v>79020</c:v>
                </c:pt>
                <c:pt idx="2">
                  <c:v>142090</c:v>
                </c:pt>
                <c:pt idx="3">
                  <c:v>109047</c:v>
                </c:pt>
                <c:pt idx="4">
                  <c:v>88275</c:v>
                </c:pt>
                <c:pt idx="5">
                  <c:v>151057</c:v>
                </c:pt>
                <c:pt idx="6">
                  <c:v>114655</c:v>
                </c:pt>
                <c:pt idx="7">
                  <c:v>95985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A0-406D-87D6-41724B771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0198031"/>
        <c:axId val="690205519"/>
      </c:barChart>
      <c:catAx>
        <c:axId val="690198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205519"/>
        <c:crosses val="autoZero"/>
        <c:auto val="1"/>
        <c:lblAlgn val="ctr"/>
        <c:lblOffset val="100"/>
        <c:noMultiLvlLbl val="0"/>
      </c:catAx>
      <c:valAx>
        <c:axId val="69020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198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538162</xdr:colOff>
      <xdr:row>2</xdr:row>
      <xdr:rowOff>76200</xdr:rowOff>
    </xdr:from>
    <xdr:to>
      <xdr:col>16</xdr:col>
      <xdr:colOff>476250</xdr:colOff>
      <xdr:row>21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imothy Russo" refreshedDate="45196.383145254629" createdVersion="6" refreshedVersion="6" minRefreshableVersion="3" recordCount="72">
  <cacheSource type="worksheet">
    <worksheetSource ref="A1:G73" sheet="Raw Data"/>
  </cacheSource>
  <cacheFields count="7">
    <cacheField name="Month" numFmtId="0">
      <sharedItems count="12">
        <s v="01 - January "/>
        <s v="02 - February"/>
        <s v="03 - March"/>
        <s v="04 - April"/>
        <s v="05 - May"/>
        <s v="06 - June"/>
        <s v="07 - July"/>
        <s v="08 - August"/>
        <s v="09 - September"/>
        <s v="10 - October"/>
        <s v="11 - November"/>
        <s v="12 - December"/>
      </sharedItems>
    </cacheField>
    <cacheField name="Utility" numFmtId="0">
      <sharedItems count="2">
        <s v="Water"/>
        <s v="Sewer"/>
      </sharedItems>
    </cacheField>
    <cacheField name="Type" numFmtId="0">
      <sharedItems count="3">
        <s v="Residential"/>
        <s v="Industrial"/>
        <s v="Commercial"/>
      </sharedItems>
    </cacheField>
    <cacheField name="2020" numFmtId="164">
      <sharedItems containsSemiMixedTypes="0" containsString="0" containsNumber="1" containsInteger="1" minValue="0" maxValue="52948"/>
    </cacheField>
    <cacheField name="2021" numFmtId="164">
      <sharedItems containsSemiMixedTypes="0" containsString="0" containsNumber="1" containsInteger="1" minValue="0" maxValue="46817"/>
    </cacheField>
    <cacheField name="2022" numFmtId="164">
      <sharedItems containsSemiMixedTypes="0" containsString="0" containsNumber="1" containsInteger="1" minValue="0" maxValue="49163"/>
    </cacheField>
    <cacheField name="2023" numFmtId="164">
      <sharedItems containsSemiMixedTypes="0" containsString="0" containsNumber="1" containsInteger="1" minValue="0" maxValue="421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x v="0"/>
    <x v="0"/>
    <n v="39782"/>
    <n v="41501"/>
    <n v="38408"/>
    <n v="39426"/>
  </r>
  <r>
    <x v="1"/>
    <x v="0"/>
    <x v="0"/>
    <n v="32675"/>
    <n v="33381"/>
    <n v="32453"/>
    <n v="32048"/>
  </r>
  <r>
    <x v="2"/>
    <x v="0"/>
    <x v="0"/>
    <n v="30694"/>
    <n v="32503"/>
    <n v="30065"/>
    <n v="30077"/>
  </r>
  <r>
    <x v="3"/>
    <x v="0"/>
    <x v="0"/>
    <n v="39826"/>
    <n v="38946"/>
    <n v="40190"/>
    <n v="39987"/>
  </r>
  <r>
    <x v="4"/>
    <x v="0"/>
    <x v="0"/>
    <n v="32608"/>
    <n v="31310"/>
    <n v="31479"/>
    <n v="30952"/>
  </r>
  <r>
    <x v="5"/>
    <x v="0"/>
    <x v="0"/>
    <n v="30983"/>
    <n v="30556"/>
    <n v="28849"/>
    <n v="28190"/>
  </r>
  <r>
    <x v="6"/>
    <x v="0"/>
    <x v="0"/>
    <n v="44153"/>
    <n v="42711"/>
    <n v="42106"/>
    <n v="41966"/>
  </r>
  <r>
    <x v="7"/>
    <x v="0"/>
    <x v="0"/>
    <n v="39715"/>
    <n v="35271"/>
    <n v="35257"/>
    <n v="34061"/>
  </r>
  <r>
    <x v="8"/>
    <x v="0"/>
    <x v="0"/>
    <n v="37796"/>
    <n v="34465"/>
    <n v="34970"/>
    <n v="0"/>
  </r>
  <r>
    <x v="9"/>
    <x v="0"/>
    <x v="0"/>
    <n v="52760"/>
    <n v="46618"/>
    <n v="49002"/>
    <n v="0"/>
  </r>
  <r>
    <x v="10"/>
    <x v="0"/>
    <x v="0"/>
    <n v="37776"/>
    <n v="34539"/>
    <n v="34809"/>
    <n v="0"/>
  </r>
  <r>
    <x v="11"/>
    <x v="0"/>
    <x v="0"/>
    <n v="33991"/>
    <n v="31837"/>
    <n v="30769"/>
    <n v="0"/>
  </r>
  <r>
    <x v="0"/>
    <x v="0"/>
    <x v="1"/>
    <n v="11822"/>
    <n v="11475"/>
    <n v="11632"/>
    <n v="10616"/>
  </r>
  <r>
    <x v="1"/>
    <x v="0"/>
    <x v="1"/>
    <n v="10749"/>
    <n v="10788"/>
    <n v="10241"/>
    <n v="9551"/>
  </r>
  <r>
    <x v="2"/>
    <x v="0"/>
    <x v="1"/>
    <n v="13614"/>
    <n v="10465"/>
    <n v="12130"/>
    <n v="10181"/>
  </r>
  <r>
    <x v="3"/>
    <x v="0"/>
    <x v="1"/>
    <n v="11650"/>
    <n v="15772"/>
    <n v="10550"/>
    <n v="11544"/>
  </r>
  <r>
    <x v="4"/>
    <x v="0"/>
    <x v="1"/>
    <n v="11671"/>
    <n v="12319"/>
    <n v="12374"/>
    <n v="10779"/>
  </r>
  <r>
    <x v="5"/>
    <x v="0"/>
    <x v="1"/>
    <n v="4167"/>
    <n v="11268"/>
    <n v="12371"/>
    <n v="11446"/>
  </r>
  <r>
    <x v="6"/>
    <x v="0"/>
    <x v="1"/>
    <n v="5625"/>
    <n v="12389"/>
    <n v="14919"/>
    <n v="12781"/>
  </r>
  <r>
    <x v="7"/>
    <x v="0"/>
    <x v="1"/>
    <n v="5784"/>
    <n v="10259"/>
    <n v="13988"/>
    <n v="11113"/>
  </r>
  <r>
    <x v="8"/>
    <x v="0"/>
    <x v="1"/>
    <n v="6594"/>
    <n v="15115"/>
    <n v="14273"/>
    <n v="0"/>
  </r>
  <r>
    <x v="9"/>
    <x v="0"/>
    <x v="1"/>
    <n v="5769"/>
    <n v="13816"/>
    <n v="14485"/>
    <n v="0"/>
  </r>
  <r>
    <x v="10"/>
    <x v="0"/>
    <x v="1"/>
    <n v="12903"/>
    <n v="12741"/>
    <n v="14656"/>
    <n v="0"/>
  </r>
  <r>
    <x v="11"/>
    <x v="0"/>
    <x v="1"/>
    <n v="12469"/>
    <n v="12806"/>
    <n v="8840"/>
    <n v="0"/>
  </r>
  <r>
    <x v="0"/>
    <x v="0"/>
    <x v="2"/>
    <n v="0"/>
    <n v="0"/>
    <n v="0"/>
    <n v="0"/>
  </r>
  <r>
    <x v="1"/>
    <x v="0"/>
    <x v="2"/>
    <n v="0"/>
    <n v="0"/>
    <n v="0"/>
    <n v="0"/>
  </r>
  <r>
    <x v="2"/>
    <x v="0"/>
    <x v="2"/>
    <n v="30992"/>
    <n v="21936"/>
    <n v="28548"/>
    <n v="27994"/>
  </r>
  <r>
    <x v="3"/>
    <x v="0"/>
    <x v="2"/>
    <n v="0"/>
    <n v="0"/>
    <n v="0"/>
    <n v="0"/>
  </r>
  <r>
    <x v="4"/>
    <x v="0"/>
    <x v="2"/>
    <n v="0"/>
    <n v="0"/>
    <n v="0"/>
    <n v="0"/>
  </r>
  <r>
    <x v="5"/>
    <x v="0"/>
    <x v="2"/>
    <n v="34437"/>
    <n v="27916"/>
    <n v="29006"/>
    <n v="27972"/>
  </r>
  <r>
    <x v="6"/>
    <x v="0"/>
    <x v="2"/>
    <n v="0"/>
    <n v="0"/>
    <n v="0"/>
    <n v="0"/>
  </r>
  <r>
    <x v="7"/>
    <x v="0"/>
    <x v="2"/>
    <n v="0"/>
    <n v="0"/>
    <n v="0"/>
    <n v="0"/>
  </r>
  <r>
    <x v="8"/>
    <x v="0"/>
    <x v="2"/>
    <n v="26179"/>
    <n v="29866"/>
    <n v="31613"/>
    <n v="0"/>
  </r>
  <r>
    <x v="9"/>
    <x v="0"/>
    <x v="2"/>
    <n v="0"/>
    <n v="0"/>
    <n v="0"/>
    <n v="0"/>
  </r>
  <r>
    <x v="10"/>
    <x v="0"/>
    <x v="2"/>
    <n v="0"/>
    <n v="0"/>
    <n v="0"/>
    <n v="0"/>
  </r>
  <r>
    <x v="11"/>
    <x v="0"/>
    <x v="2"/>
    <n v="38696"/>
    <n v="32632"/>
    <n v="32155"/>
    <n v="0"/>
  </r>
  <r>
    <x v="0"/>
    <x v="1"/>
    <x v="0"/>
    <n v="39940"/>
    <n v="41695"/>
    <n v="38588"/>
    <n v="39568"/>
  </r>
  <r>
    <x v="1"/>
    <x v="1"/>
    <x v="0"/>
    <n v="31928"/>
    <n v="32653"/>
    <n v="31852"/>
    <n v="31287"/>
  </r>
  <r>
    <x v="2"/>
    <x v="1"/>
    <x v="0"/>
    <n v="30760"/>
    <n v="32602"/>
    <n v="30206"/>
    <n v="30211"/>
  </r>
  <r>
    <x v="3"/>
    <x v="1"/>
    <x v="0"/>
    <n v="40017"/>
    <n v="39141"/>
    <n v="40379"/>
    <n v="40174"/>
  </r>
  <r>
    <x v="4"/>
    <x v="1"/>
    <x v="0"/>
    <n v="31857"/>
    <n v="30618"/>
    <n v="30802"/>
    <n v="30223"/>
  </r>
  <r>
    <x v="5"/>
    <x v="1"/>
    <x v="0"/>
    <n v="31068"/>
    <n v="30685"/>
    <n v="29045"/>
    <n v="28370"/>
  </r>
  <r>
    <x v="6"/>
    <x v="1"/>
    <x v="0"/>
    <n v="44346"/>
    <n v="42902"/>
    <n v="42272"/>
    <n v="42162"/>
  </r>
  <r>
    <x v="7"/>
    <x v="1"/>
    <x v="0"/>
    <n v="38738"/>
    <n v="34356"/>
    <n v="34396"/>
    <n v="33134"/>
  </r>
  <r>
    <x v="8"/>
    <x v="1"/>
    <x v="0"/>
    <n v="37733"/>
    <n v="34499"/>
    <n v="34583"/>
    <n v="0"/>
  </r>
  <r>
    <x v="9"/>
    <x v="1"/>
    <x v="0"/>
    <n v="52948"/>
    <n v="46817"/>
    <n v="49163"/>
    <n v="0"/>
  </r>
  <r>
    <x v="10"/>
    <x v="1"/>
    <x v="0"/>
    <n v="36895"/>
    <n v="33680"/>
    <n v="33837"/>
    <n v="0"/>
  </r>
  <r>
    <x v="11"/>
    <x v="1"/>
    <x v="0"/>
    <n v="34053"/>
    <n v="31899"/>
    <n v="30431"/>
    <n v="0"/>
  </r>
  <r>
    <x v="0"/>
    <x v="1"/>
    <x v="1"/>
    <n v="16119"/>
    <n v="15586"/>
    <n v="14380"/>
    <n v="19161"/>
  </r>
  <r>
    <x v="1"/>
    <x v="1"/>
    <x v="1"/>
    <n v="14214"/>
    <n v="16972"/>
    <n v="11907"/>
    <n v="6134"/>
  </r>
  <r>
    <x v="2"/>
    <x v="1"/>
    <x v="1"/>
    <n v="16509"/>
    <n v="12347"/>
    <n v="15324"/>
    <n v="15796"/>
  </r>
  <r>
    <x v="3"/>
    <x v="1"/>
    <x v="1"/>
    <n v="15773"/>
    <n v="17762"/>
    <n v="12215"/>
    <n v="17342"/>
  </r>
  <r>
    <x v="4"/>
    <x v="1"/>
    <x v="1"/>
    <n v="14118"/>
    <n v="15379"/>
    <n v="13668"/>
    <n v="16321"/>
  </r>
  <r>
    <x v="5"/>
    <x v="1"/>
    <x v="1"/>
    <n v="13931"/>
    <n v="13269"/>
    <n v="13437"/>
    <n v="27231"/>
  </r>
  <r>
    <x v="6"/>
    <x v="1"/>
    <x v="1"/>
    <n v="14684"/>
    <n v="14453"/>
    <n v="13852"/>
    <n v="17746"/>
  </r>
  <r>
    <x v="7"/>
    <x v="1"/>
    <x v="1"/>
    <n v="16470"/>
    <n v="12137"/>
    <n v="13972"/>
    <n v="17677"/>
  </r>
  <r>
    <x v="8"/>
    <x v="1"/>
    <x v="1"/>
    <n v="25747"/>
    <n v="14358"/>
    <n v="12885"/>
    <n v="0"/>
  </r>
  <r>
    <x v="9"/>
    <x v="1"/>
    <x v="1"/>
    <n v="5490"/>
    <n v="14375"/>
    <n v="14167"/>
    <n v="0"/>
  </r>
  <r>
    <x v="10"/>
    <x v="1"/>
    <x v="1"/>
    <n v="11710"/>
    <n v="16806"/>
    <n v="19055"/>
    <n v="0"/>
  </r>
  <r>
    <x v="11"/>
    <x v="1"/>
    <x v="1"/>
    <n v="13873"/>
    <n v="14251"/>
    <n v="9494"/>
    <n v="0"/>
  </r>
  <r>
    <x v="0"/>
    <x v="1"/>
    <x v="2"/>
    <n v="0"/>
    <n v="0"/>
    <n v="0"/>
    <n v="0"/>
  </r>
  <r>
    <x v="1"/>
    <x v="1"/>
    <x v="2"/>
    <n v="0"/>
    <n v="0"/>
    <n v="0"/>
    <n v="0"/>
  </r>
  <r>
    <x v="2"/>
    <x v="1"/>
    <x v="2"/>
    <n v="30842"/>
    <n v="21793"/>
    <n v="28415"/>
    <n v="27831"/>
  </r>
  <r>
    <x v="3"/>
    <x v="1"/>
    <x v="2"/>
    <n v="0"/>
    <n v="0"/>
    <n v="0"/>
    <n v="0"/>
  </r>
  <r>
    <x v="4"/>
    <x v="1"/>
    <x v="2"/>
    <n v="0"/>
    <n v="0"/>
    <n v="0"/>
    <n v="0"/>
  </r>
  <r>
    <x v="5"/>
    <x v="1"/>
    <x v="2"/>
    <n v="34227"/>
    <n v="27752"/>
    <n v="28920"/>
    <n v="27848"/>
  </r>
  <r>
    <x v="6"/>
    <x v="1"/>
    <x v="2"/>
    <n v="0"/>
    <n v="0"/>
    <n v="0"/>
    <n v="0"/>
  </r>
  <r>
    <x v="7"/>
    <x v="1"/>
    <x v="2"/>
    <n v="0"/>
    <n v="0"/>
    <n v="0"/>
    <n v="0"/>
  </r>
  <r>
    <x v="8"/>
    <x v="1"/>
    <x v="2"/>
    <n v="25640"/>
    <n v="29349"/>
    <n v="31202"/>
    <n v="0"/>
  </r>
  <r>
    <x v="9"/>
    <x v="1"/>
    <x v="2"/>
    <n v="0"/>
    <n v="0"/>
    <n v="0"/>
    <n v="0"/>
  </r>
  <r>
    <x v="10"/>
    <x v="1"/>
    <x v="2"/>
    <n v="0"/>
    <n v="0"/>
    <n v="0"/>
    <n v="0"/>
  </r>
  <r>
    <x v="11"/>
    <x v="1"/>
    <x v="2"/>
    <n v="38250"/>
    <n v="32126"/>
    <n v="31876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5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B7:F20" firstHeaderRow="0" firstDataRow="1" firstDataCol="1" rowPageCount="2" colPageCount="1"/>
  <pivotFields count="7">
    <pivotField axis="axisRow" showAll="0" sortType="a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4">
        <item x="2"/>
        <item x="1"/>
        <item x="0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 defaultSubtota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" hier="-1"/>
    <pageField fld="2" hier="-1"/>
  </pageFields>
  <dataFields count="4">
    <dataField name="Sum of 2020" fld="3" baseField="0" baseItem="0"/>
    <dataField name="Sum of 2021" fld="4" baseField="0" baseItem="0"/>
    <dataField name="Sum of 2022" fld="5" baseField="0" baseItem="0"/>
    <dataField name="Sum of 2023" fld="6" baseField="0" baseItem="0"/>
  </dataFields>
  <formats count="6">
    <format dxfId="11">
      <pivotArea collapsedLevelsAreSubtotals="1" fieldPosition="0">
        <references count="1">
          <reference field="0" count="0"/>
        </references>
      </pivotArea>
    </format>
    <format dxfId="10">
      <pivotArea collapsedLevelsAreSubtotals="1" fieldPosition="0">
        <references count="1">
          <reference field="0" count="0"/>
        </references>
      </pivotArea>
    </format>
    <format dxfId="9">
      <pivotArea collapsedLevelsAreSubtotals="1" fieldPosition="0">
        <references count="1">
          <reference field="0" count="0"/>
        </references>
      </pivotArea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</formats>
  <chartFormats count="4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showGridLines="0" tabSelected="1" workbookViewId="0">
      <selection activeCell="D26" sqref="D26"/>
    </sheetView>
  </sheetViews>
  <sheetFormatPr defaultRowHeight="15" x14ac:dyDescent="0.25"/>
  <cols>
    <col min="2" max="2" width="14.5703125" customWidth="1"/>
    <col min="3" max="5" width="11.5703125" customWidth="1"/>
    <col min="6" max="6" width="11.5703125" bestFit="1" customWidth="1"/>
  </cols>
  <sheetData>
    <row r="1" spans="2:6" ht="21" x14ac:dyDescent="0.35">
      <c r="B1" s="33" t="s">
        <v>23</v>
      </c>
    </row>
    <row r="4" spans="2:6" x14ac:dyDescent="0.25">
      <c r="B4" s="30" t="s">
        <v>28</v>
      </c>
      <c r="C4" t="s">
        <v>49</v>
      </c>
    </row>
    <row r="5" spans="2:6" x14ac:dyDescent="0.25">
      <c r="B5" s="30" t="s">
        <v>25</v>
      </c>
      <c r="C5" t="s">
        <v>49</v>
      </c>
    </row>
    <row r="6" spans="2:6" x14ac:dyDescent="0.25">
      <c r="F6" t="s">
        <v>50</v>
      </c>
    </row>
    <row r="7" spans="2:6" x14ac:dyDescent="0.25">
      <c r="B7" s="30" t="s">
        <v>33</v>
      </c>
      <c r="C7" t="s">
        <v>30</v>
      </c>
      <c r="D7" t="s">
        <v>31</v>
      </c>
      <c r="E7" t="s">
        <v>32</v>
      </c>
      <c r="F7" t="s">
        <v>48</v>
      </c>
    </row>
    <row r="8" spans="2:6" x14ac:dyDescent="0.25">
      <c r="B8" s="31" t="s">
        <v>38</v>
      </c>
      <c r="C8" s="32">
        <v>107663</v>
      </c>
      <c r="D8" s="32">
        <v>110257</v>
      </c>
      <c r="E8" s="32">
        <v>103008</v>
      </c>
      <c r="F8" s="32">
        <v>108771</v>
      </c>
    </row>
    <row r="9" spans="2:6" x14ac:dyDescent="0.25">
      <c r="B9" s="31" t="s">
        <v>39</v>
      </c>
      <c r="C9" s="32">
        <v>89566</v>
      </c>
      <c r="D9" s="32">
        <v>93794</v>
      </c>
      <c r="E9" s="32">
        <v>86453</v>
      </c>
      <c r="F9" s="32">
        <v>79020</v>
      </c>
    </row>
    <row r="10" spans="2:6" x14ac:dyDescent="0.25">
      <c r="B10" s="31" t="s">
        <v>40</v>
      </c>
      <c r="C10" s="32">
        <v>153411</v>
      </c>
      <c r="D10" s="32">
        <v>131646</v>
      </c>
      <c r="E10" s="32">
        <v>144688</v>
      </c>
      <c r="F10" s="32">
        <v>142090</v>
      </c>
    </row>
    <row r="11" spans="2:6" x14ac:dyDescent="0.25">
      <c r="B11" s="31" t="s">
        <v>41</v>
      </c>
      <c r="C11" s="32">
        <v>107266</v>
      </c>
      <c r="D11" s="32">
        <v>111621</v>
      </c>
      <c r="E11" s="32">
        <v>103334</v>
      </c>
      <c r="F11" s="32">
        <v>109047</v>
      </c>
    </row>
    <row r="12" spans="2:6" x14ac:dyDescent="0.25">
      <c r="B12" s="31" t="s">
        <v>42</v>
      </c>
      <c r="C12" s="32">
        <v>90254</v>
      </c>
      <c r="D12" s="32">
        <v>89626</v>
      </c>
      <c r="E12" s="32">
        <v>88323</v>
      </c>
      <c r="F12" s="32">
        <v>88275</v>
      </c>
    </row>
    <row r="13" spans="2:6" x14ac:dyDescent="0.25">
      <c r="B13" s="31" t="s">
        <v>43</v>
      </c>
      <c r="C13" s="32">
        <v>148813</v>
      </c>
      <c r="D13" s="32">
        <v>141446</v>
      </c>
      <c r="E13" s="32">
        <v>141628</v>
      </c>
      <c r="F13" s="32">
        <v>151057</v>
      </c>
    </row>
    <row r="14" spans="2:6" x14ac:dyDescent="0.25">
      <c r="B14" s="31" t="s">
        <v>44</v>
      </c>
      <c r="C14" s="32">
        <v>108808</v>
      </c>
      <c r="D14" s="32">
        <v>112455</v>
      </c>
      <c r="E14" s="32">
        <v>113149</v>
      </c>
      <c r="F14" s="32">
        <v>114655</v>
      </c>
    </row>
    <row r="15" spans="2:6" x14ac:dyDescent="0.25">
      <c r="B15" s="31" t="s">
        <v>45</v>
      </c>
      <c r="C15" s="32">
        <v>100707</v>
      </c>
      <c r="D15" s="32">
        <v>92023</v>
      </c>
      <c r="E15" s="32">
        <v>97613</v>
      </c>
      <c r="F15" s="32">
        <v>95985</v>
      </c>
    </row>
    <row r="16" spans="2:6" x14ac:dyDescent="0.25">
      <c r="B16" s="31" t="s">
        <v>46</v>
      </c>
      <c r="C16" s="32">
        <v>159689</v>
      </c>
      <c r="D16" s="32">
        <v>157652</v>
      </c>
      <c r="E16" s="32">
        <v>159526</v>
      </c>
      <c r="F16" s="32">
        <v>0</v>
      </c>
    </row>
    <row r="17" spans="2:6" x14ac:dyDescent="0.25">
      <c r="B17" s="31" t="s">
        <v>35</v>
      </c>
      <c r="C17" s="32">
        <v>116967</v>
      </c>
      <c r="D17" s="32">
        <v>121626</v>
      </c>
      <c r="E17" s="32">
        <v>126817</v>
      </c>
      <c r="F17" s="32">
        <v>0</v>
      </c>
    </row>
    <row r="18" spans="2:6" x14ac:dyDescent="0.25">
      <c r="B18" s="31" t="s">
        <v>36</v>
      </c>
      <c r="C18" s="32">
        <v>99284</v>
      </c>
      <c r="D18" s="32">
        <v>97766</v>
      </c>
      <c r="E18" s="32">
        <v>102357</v>
      </c>
      <c r="F18" s="32">
        <v>0</v>
      </c>
    </row>
    <row r="19" spans="2:6" x14ac:dyDescent="0.25">
      <c r="B19" s="31" t="s">
        <v>37</v>
      </c>
      <c r="C19" s="32">
        <v>171332</v>
      </c>
      <c r="D19" s="32">
        <v>155551</v>
      </c>
      <c r="E19" s="32">
        <v>143565</v>
      </c>
      <c r="F19" s="32">
        <v>0</v>
      </c>
    </row>
    <row r="20" spans="2:6" x14ac:dyDescent="0.25">
      <c r="B20" s="31" t="s">
        <v>34</v>
      </c>
      <c r="C20" s="32">
        <v>1453760</v>
      </c>
      <c r="D20" s="32">
        <v>1415463</v>
      </c>
      <c r="E20" s="32">
        <v>1410461</v>
      </c>
      <c r="F20" s="32">
        <v>888900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39"/>
  <sheetViews>
    <sheetView showGridLines="0" zoomScaleNormal="100" workbookViewId="0">
      <selection activeCell="AA9" sqref="AA9"/>
    </sheetView>
  </sheetViews>
  <sheetFormatPr defaultRowHeight="15" x14ac:dyDescent="0.25"/>
  <cols>
    <col min="1" max="1" width="1.42578125" style="1" customWidth="1"/>
    <col min="2" max="2" width="12.140625" style="2" bestFit="1" customWidth="1"/>
    <col min="3" max="4" width="9" style="2" bestFit="1" customWidth="1"/>
    <col min="5" max="5" width="9" style="2" customWidth="1"/>
    <col min="6" max="6" width="9" style="2" bestFit="1" customWidth="1"/>
    <col min="7" max="7" width="1.42578125" style="2" customWidth="1"/>
    <col min="8" max="8" width="12.140625" style="2" bestFit="1" customWidth="1"/>
    <col min="9" max="10" width="9" style="2" bestFit="1" customWidth="1"/>
    <col min="11" max="11" width="9" style="2" customWidth="1"/>
    <col min="12" max="12" width="9" style="2" bestFit="1" customWidth="1"/>
    <col min="13" max="13" width="1.42578125" style="2" customWidth="1"/>
    <col min="14" max="14" width="12.140625" style="1" bestFit="1" customWidth="1"/>
    <col min="15" max="16" width="9" style="1" bestFit="1" customWidth="1"/>
    <col min="17" max="17" width="9" style="1" customWidth="1"/>
    <col min="18" max="18" width="9" style="1" bestFit="1" customWidth="1"/>
    <col min="19" max="19" width="1.5703125" style="1" customWidth="1"/>
    <col min="20" max="20" width="12.140625" style="1" bestFit="1" customWidth="1"/>
    <col min="21" max="22" width="9" style="1" bestFit="1" customWidth="1"/>
    <col min="23" max="23" width="9" style="1" customWidth="1"/>
    <col min="24" max="24" width="9" style="1" bestFit="1" customWidth="1"/>
    <col min="25" max="25" width="7" style="1" customWidth="1"/>
    <col min="26" max="16384" width="9.140625" style="1"/>
  </cols>
  <sheetData>
    <row r="1" spans="2:24" ht="39.75" customHeight="1" thickBot="1" x14ac:dyDescent="0.3">
      <c r="B1" s="49" t="s">
        <v>51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2:24" ht="18.75" customHeight="1" x14ac:dyDescent="0.25">
      <c r="B2" s="43" t="s">
        <v>0</v>
      </c>
      <c r="C2" s="44"/>
      <c r="D2" s="44"/>
      <c r="E2" s="44"/>
      <c r="F2" s="45"/>
      <c r="G2" s="3"/>
      <c r="H2" s="43" t="s">
        <v>1</v>
      </c>
      <c r="I2" s="44"/>
      <c r="J2" s="44"/>
      <c r="K2" s="44"/>
      <c r="L2" s="45"/>
      <c r="N2" s="43" t="s">
        <v>2</v>
      </c>
      <c r="O2" s="44"/>
      <c r="P2" s="44"/>
      <c r="Q2" s="44"/>
      <c r="R2" s="45"/>
      <c r="T2" s="43" t="s">
        <v>3</v>
      </c>
      <c r="U2" s="44"/>
      <c r="V2" s="44"/>
      <c r="W2" s="44"/>
      <c r="X2" s="45"/>
    </row>
    <row r="3" spans="2:24" ht="19.5" thickBot="1" x14ac:dyDescent="0.3">
      <c r="B3" s="46"/>
      <c r="C3" s="47"/>
      <c r="D3" s="47"/>
      <c r="E3" s="47"/>
      <c r="F3" s="48"/>
      <c r="G3" s="3"/>
      <c r="H3" s="46"/>
      <c r="I3" s="47"/>
      <c r="J3" s="47"/>
      <c r="K3" s="47"/>
      <c r="L3" s="48"/>
      <c r="N3" s="46"/>
      <c r="O3" s="47"/>
      <c r="P3" s="47"/>
      <c r="Q3" s="47"/>
      <c r="R3" s="48"/>
      <c r="T3" s="46"/>
      <c r="U3" s="47"/>
      <c r="V3" s="47"/>
      <c r="W3" s="47"/>
      <c r="X3" s="48"/>
    </row>
    <row r="4" spans="2:24" x14ac:dyDescent="0.25">
      <c r="B4" s="4" t="s">
        <v>4</v>
      </c>
      <c r="C4" s="5">
        <v>2020</v>
      </c>
      <c r="D4" s="6">
        <v>2021</v>
      </c>
      <c r="E4" s="6">
        <v>2022</v>
      </c>
      <c r="F4" s="7">
        <v>2023</v>
      </c>
      <c r="H4" s="4" t="s">
        <v>4</v>
      </c>
      <c r="I4" s="5">
        <v>2020</v>
      </c>
      <c r="J4" s="6">
        <v>2021</v>
      </c>
      <c r="K4" s="6">
        <v>2022</v>
      </c>
      <c r="L4" s="7">
        <v>2023</v>
      </c>
      <c r="N4" s="4" t="s">
        <v>4</v>
      </c>
      <c r="O4" s="5">
        <v>2020</v>
      </c>
      <c r="P4" s="6">
        <v>2021</v>
      </c>
      <c r="Q4" s="6">
        <v>2022</v>
      </c>
      <c r="R4" s="7">
        <v>2023</v>
      </c>
      <c r="T4" s="4" t="s">
        <v>4</v>
      </c>
      <c r="U4" s="5">
        <v>2020</v>
      </c>
      <c r="V4" s="6">
        <v>2021</v>
      </c>
      <c r="W4" s="6">
        <v>2022</v>
      </c>
      <c r="X4" s="7">
        <v>2023</v>
      </c>
    </row>
    <row r="5" spans="2:24" x14ac:dyDescent="0.25">
      <c r="B5" s="8" t="s">
        <v>5</v>
      </c>
      <c r="C5" s="9">
        <v>39782</v>
      </c>
      <c r="D5" s="10">
        <v>41501</v>
      </c>
      <c r="E5" s="10">
        <v>38408</v>
      </c>
      <c r="F5" s="11">
        <v>39426</v>
      </c>
      <c r="H5" s="8" t="s">
        <v>5</v>
      </c>
      <c r="I5" s="9">
        <v>11822</v>
      </c>
      <c r="J5" s="10">
        <v>11475</v>
      </c>
      <c r="K5" s="10">
        <v>11632</v>
      </c>
      <c r="L5" s="11">
        <v>10616</v>
      </c>
      <c r="N5" s="8" t="s">
        <v>5</v>
      </c>
      <c r="O5" s="10">
        <v>0</v>
      </c>
      <c r="P5" s="10">
        <v>0</v>
      </c>
      <c r="Q5" s="10">
        <v>0</v>
      </c>
      <c r="R5" s="11">
        <v>0</v>
      </c>
      <c r="T5" s="8" t="s">
        <v>5</v>
      </c>
      <c r="U5" s="10">
        <f>C5+I5+O5</f>
        <v>51604</v>
      </c>
      <c r="V5" s="10">
        <f>D5+J5+P5</f>
        <v>52976</v>
      </c>
      <c r="W5" s="10">
        <f t="shared" ref="W5" si="0">E5+K5+Q5</f>
        <v>50040</v>
      </c>
      <c r="X5" s="11">
        <f>F5+L5+R5</f>
        <v>50042</v>
      </c>
    </row>
    <row r="6" spans="2:24" x14ac:dyDescent="0.25">
      <c r="B6" s="8" t="s">
        <v>6</v>
      </c>
      <c r="C6" s="9">
        <v>32675</v>
      </c>
      <c r="D6" s="10">
        <v>33381</v>
      </c>
      <c r="E6" s="10">
        <v>32453</v>
      </c>
      <c r="F6" s="11">
        <v>32048</v>
      </c>
      <c r="H6" s="8" t="s">
        <v>6</v>
      </c>
      <c r="I6" s="9">
        <v>10749</v>
      </c>
      <c r="J6" s="10">
        <v>10788</v>
      </c>
      <c r="K6" s="10">
        <v>10241</v>
      </c>
      <c r="L6" s="11">
        <v>9551</v>
      </c>
      <c r="N6" s="8" t="s">
        <v>6</v>
      </c>
      <c r="O6" s="10">
        <v>0</v>
      </c>
      <c r="P6" s="10">
        <v>0</v>
      </c>
      <c r="Q6" s="10">
        <v>0</v>
      </c>
      <c r="R6" s="11">
        <v>0</v>
      </c>
      <c r="T6" s="8" t="s">
        <v>6</v>
      </c>
      <c r="U6" s="10">
        <f t="shared" ref="U6:U16" si="1">C6+I6+O6</f>
        <v>43424</v>
      </c>
      <c r="V6" s="10">
        <f t="shared" ref="V6:V16" si="2">D6+J6+P6</f>
        <v>44169</v>
      </c>
      <c r="W6" s="10">
        <f t="shared" ref="W6:W16" si="3">E6+K6+Q6</f>
        <v>42694</v>
      </c>
      <c r="X6" s="11">
        <f t="shared" ref="X6:X16" si="4">F6+L6+R6</f>
        <v>41599</v>
      </c>
    </row>
    <row r="7" spans="2:24" x14ac:dyDescent="0.25">
      <c r="B7" s="8" t="s">
        <v>7</v>
      </c>
      <c r="C7" s="9">
        <v>30694</v>
      </c>
      <c r="D7" s="10">
        <v>32503</v>
      </c>
      <c r="E7" s="10">
        <v>30065</v>
      </c>
      <c r="F7" s="11">
        <v>30077</v>
      </c>
      <c r="H7" s="8" t="s">
        <v>7</v>
      </c>
      <c r="I7" s="9">
        <v>13614</v>
      </c>
      <c r="J7" s="10">
        <v>10465</v>
      </c>
      <c r="K7" s="10">
        <v>12130</v>
      </c>
      <c r="L7" s="11">
        <v>10181</v>
      </c>
      <c r="N7" s="8" t="s">
        <v>7</v>
      </c>
      <c r="O7" s="9">
        <v>30992</v>
      </c>
      <c r="P7" s="10">
        <v>21936</v>
      </c>
      <c r="Q7" s="10">
        <v>28548</v>
      </c>
      <c r="R7" s="11">
        <v>27994</v>
      </c>
      <c r="T7" s="8" t="s">
        <v>7</v>
      </c>
      <c r="U7" s="10">
        <f t="shared" si="1"/>
        <v>75300</v>
      </c>
      <c r="V7" s="10">
        <f t="shared" si="2"/>
        <v>64904</v>
      </c>
      <c r="W7" s="10">
        <f t="shared" si="3"/>
        <v>70743</v>
      </c>
      <c r="X7" s="11">
        <f t="shared" si="4"/>
        <v>68252</v>
      </c>
    </row>
    <row r="8" spans="2:24" x14ac:dyDescent="0.25">
      <c r="B8" s="8" t="s">
        <v>8</v>
      </c>
      <c r="C8" s="9">
        <v>39826</v>
      </c>
      <c r="D8" s="10">
        <v>38946</v>
      </c>
      <c r="E8" s="10">
        <v>40190</v>
      </c>
      <c r="F8" s="11">
        <v>39987</v>
      </c>
      <c r="H8" s="8" t="s">
        <v>8</v>
      </c>
      <c r="I8" s="9">
        <v>11650</v>
      </c>
      <c r="J8" s="10">
        <v>15772</v>
      </c>
      <c r="K8" s="10">
        <v>10550</v>
      </c>
      <c r="L8" s="11">
        <v>11544</v>
      </c>
      <c r="N8" s="8" t="s">
        <v>8</v>
      </c>
      <c r="O8" s="10">
        <v>0</v>
      </c>
      <c r="P8" s="10">
        <v>0</v>
      </c>
      <c r="Q8" s="10">
        <v>0</v>
      </c>
      <c r="R8" s="11">
        <v>0</v>
      </c>
      <c r="T8" s="8" t="s">
        <v>8</v>
      </c>
      <c r="U8" s="10">
        <f t="shared" si="1"/>
        <v>51476</v>
      </c>
      <c r="V8" s="10">
        <f t="shared" si="2"/>
        <v>54718</v>
      </c>
      <c r="W8" s="10">
        <f t="shared" si="3"/>
        <v>50740</v>
      </c>
      <c r="X8" s="11">
        <f t="shared" si="4"/>
        <v>51531</v>
      </c>
    </row>
    <row r="9" spans="2:24" x14ac:dyDescent="0.25">
      <c r="B9" s="8" t="s">
        <v>9</v>
      </c>
      <c r="C9" s="9">
        <v>32608</v>
      </c>
      <c r="D9" s="10">
        <v>31310</v>
      </c>
      <c r="E9" s="10">
        <v>31479</v>
      </c>
      <c r="F9" s="11">
        <v>30952</v>
      </c>
      <c r="H9" s="8" t="s">
        <v>9</v>
      </c>
      <c r="I9" s="9">
        <v>11671</v>
      </c>
      <c r="J9" s="10">
        <v>12319</v>
      </c>
      <c r="K9" s="10">
        <v>12374</v>
      </c>
      <c r="L9" s="11">
        <v>10779</v>
      </c>
      <c r="N9" s="8" t="s">
        <v>9</v>
      </c>
      <c r="O9" s="10">
        <v>0</v>
      </c>
      <c r="P9" s="10">
        <v>0</v>
      </c>
      <c r="Q9" s="10">
        <v>0</v>
      </c>
      <c r="R9" s="11">
        <v>0</v>
      </c>
      <c r="T9" s="8" t="s">
        <v>9</v>
      </c>
      <c r="U9" s="10">
        <f t="shared" si="1"/>
        <v>44279</v>
      </c>
      <c r="V9" s="10">
        <f t="shared" si="2"/>
        <v>43629</v>
      </c>
      <c r="W9" s="10">
        <f t="shared" si="3"/>
        <v>43853</v>
      </c>
      <c r="X9" s="11">
        <f t="shared" si="4"/>
        <v>41731</v>
      </c>
    </row>
    <row r="10" spans="2:24" x14ac:dyDescent="0.25">
      <c r="B10" s="8" t="s">
        <v>10</v>
      </c>
      <c r="C10" s="9">
        <v>30983</v>
      </c>
      <c r="D10" s="10">
        <v>30556</v>
      </c>
      <c r="E10" s="10">
        <v>28849</v>
      </c>
      <c r="F10" s="11">
        <v>28190</v>
      </c>
      <c r="H10" s="8" t="s">
        <v>10</v>
      </c>
      <c r="I10" s="9">
        <v>4167</v>
      </c>
      <c r="J10" s="10">
        <v>11268</v>
      </c>
      <c r="K10" s="10">
        <v>12371</v>
      </c>
      <c r="L10" s="11">
        <v>11446</v>
      </c>
      <c r="N10" s="8" t="s">
        <v>10</v>
      </c>
      <c r="O10" s="9">
        <v>34437</v>
      </c>
      <c r="P10" s="10">
        <v>27916</v>
      </c>
      <c r="Q10" s="10">
        <v>29006</v>
      </c>
      <c r="R10" s="11">
        <v>27972</v>
      </c>
      <c r="T10" s="8" t="s">
        <v>10</v>
      </c>
      <c r="U10" s="10">
        <f t="shared" si="1"/>
        <v>69587</v>
      </c>
      <c r="V10" s="10">
        <f t="shared" si="2"/>
        <v>69740</v>
      </c>
      <c r="W10" s="10">
        <f t="shared" si="3"/>
        <v>70226</v>
      </c>
      <c r="X10" s="11">
        <f t="shared" si="4"/>
        <v>67608</v>
      </c>
    </row>
    <row r="11" spans="2:24" x14ac:dyDescent="0.25">
      <c r="B11" s="8" t="s">
        <v>11</v>
      </c>
      <c r="C11" s="9">
        <v>44153</v>
      </c>
      <c r="D11" s="10">
        <v>42711</v>
      </c>
      <c r="E11" s="10">
        <v>42106</v>
      </c>
      <c r="F11" s="11">
        <v>41966</v>
      </c>
      <c r="H11" s="8" t="s">
        <v>11</v>
      </c>
      <c r="I11" s="9">
        <v>5625</v>
      </c>
      <c r="J11" s="10">
        <v>12389</v>
      </c>
      <c r="K11" s="10">
        <v>14919</v>
      </c>
      <c r="L11" s="11">
        <v>12781</v>
      </c>
      <c r="N11" s="8" t="s">
        <v>11</v>
      </c>
      <c r="O11" s="10">
        <v>0</v>
      </c>
      <c r="P11" s="10">
        <v>0</v>
      </c>
      <c r="Q11" s="10">
        <v>0</v>
      </c>
      <c r="R11" s="11">
        <v>0</v>
      </c>
      <c r="T11" s="8" t="s">
        <v>11</v>
      </c>
      <c r="U11" s="10">
        <f t="shared" si="1"/>
        <v>49778</v>
      </c>
      <c r="V11" s="10">
        <f t="shared" si="2"/>
        <v>55100</v>
      </c>
      <c r="W11" s="10">
        <f t="shared" si="3"/>
        <v>57025</v>
      </c>
      <c r="X11" s="11">
        <f t="shared" si="4"/>
        <v>54747</v>
      </c>
    </row>
    <row r="12" spans="2:24" x14ac:dyDescent="0.25">
      <c r="B12" s="8" t="s">
        <v>12</v>
      </c>
      <c r="C12" s="9">
        <v>39715</v>
      </c>
      <c r="D12" s="10">
        <v>35271</v>
      </c>
      <c r="E12" s="10">
        <v>35257</v>
      </c>
      <c r="F12" s="11">
        <v>34061</v>
      </c>
      <c r="H12" s="8" t="s">
        <v>12</v>
      </c>
      <c r="I12" s="9">
        <v>5784</v>
      </c>
      <c r="J12" s="10">
        <v>10259</v>
      </c>
      <c r="K12" s="10">
        <v>13988</v>
      </c>
      <c r="L12" s="11">
        <v>11113</v>
      </c>
      <c r="N12" s="8" t="s">
        <v>12</v>
      </c>
      <c r="O12" s="10">
        <v>0</v>
      </c>
      <c r="P12" s="10">
        <v>0</v>
      </c>
      <c r="Q12" s="10">
        <v>0</v>
      </c>
      <c r="R12" s="11">
        <v>0</v>
      </c>
      <c r="T12" s="8" t="s">
        <v>12</v>
      </c>
      <c r="U12" s="10">
        <f t="shared" si="1"/>
        <v>45499</v>
      </c>
      <c r="V12" s="10">
        <f t="shared" si="2"/>
        <v>45530</v>
      </c>
      <c r="W12" s="10">
        <f t="shared" si="3"/>
        <v>49245</v>
      </c>
      <c r="X12" s="11">
        <f t="shared" si="4"/>
        <v>45174</v>
      </c>
    </row>
    <row r="13" spans="2:24" x14ac:dyDescent="0.25">
      <c r="B13" s="8" t="s">
        <v>13</v>
      </c>
      <c r="C13" s="9">
        <v>37796</v>
      </c>
      <c r="D13" s="10">
        <v>34465</v>
      </c>
      <c r="E13" s="10">
        <v>34970</v>
      </c>
      <c r="F13" s="11"/>
      <c r="H13" s="8" t="s">
        <v>13</v>
      </c>
      <c r="I13" s="9">
        <v>6594</v>
      </c>
      <c r="J13" s="10">
        <v>15115</v>
      </c>
      <c r="K13" s="10">
        <v>14273</v>
      </c>
      <c r="L13" s="11"/>
      <c r="N13" s="8" t="s">
        <v>13</v>
      </c>
      <c r="O13" s="9">
        <v>26179</v>
      </c>
      <c r="P13" s="10">
        <v>29866</v>
      </c>
      <c r="Q13" s="10">
        <v>31613</v>
      </c>
      <c r="R13" s="11"/>
      <c r="T13" s="8" t="s">
        <v>13</v>
      </c>
      <c r="U13" s="10">
        <f t="shared" si="1"/>
        <v>70569</v>
      </c>
      <c r="V13" s="10">
        <f t="shared" si="2"/>
        <v>79446</v>
      </c>
      <c r="W13" s="10">
        <f t="shared" si="3"/>
        <v>80856</v>
      </c>
      <c r="X13" s="11">
        <f t="shared" si="4"/>
        <v>0</v>
      </c>
    </row>
    <row r="14" spans="2:24" x14ac:dyDescent="0.25">
      <c r="B14" s="8" t="s">
        <v>14</v>
      </c>
      <c r="C14" s="9">
        <v>52760</v>
      </c>
      <c r="D14" s="10">
        <v>46618</v>
      </c>
      <c r="E14" s="10">
        <v>49002</v>
      </c>
      <c r="F14" s="11"/>
      <c r="H14" s="8" t="s">
        <v>14</v>
      </c>
      <c r="I14" s="9">
        <v>5769</v>
      </c>
      <c r="J14" s="10">
        <v>13816</v>
      </c>
      <c r="K14" s="10">
        <v>14485</v>
      </c>
      <c r="L14" s="11"/>
      <c r="N14" s="8" t="s">
        <v>14</v>
      </c>
      <c r="O14" s="10">
        <v>0</v>
      </c>
      <c r="P14" s="10">
        <v>0</v>
      </c>
      <c r="Q14" s="10">
        <v>0</v>
      </c>
      <c r="R14" s="11"/>
      <c r="T14" s="8" t="s">
        <v>14</v>
      </c>
      <c r="U14" s="10">
        <f t="shared" si="1"/>
        <v>58529</v>
      </c>
      <c r="V14" s="10">
        <f t="shared" si="2"/>
        <v>60434</v>
      </c>
      <c r="W14" s="10">
        <f t="shared" si="3"/>
        <v>63487</v>
      </c>
      <c r="X14" s="11">
        <f t="shared" si="4"/>
        <v>0</v>
      </c>
    </row>
    <row r="15" spans="2:24" x14ac:dyDescent="0.25">
      <c r="B15" s="8" t="s">
        <v>15</v>
      </c>
      <c r="C15" s="9">
        <v>37776</v>
      </c>
      <c r="D15" s="10">
        <v>34539</v>
      </c>
      <c r="E15" s="10">
        <v>34809</v>
      </c>
      <c r="F15" s="11"/>
      <c r="H15" s="8" t="s">
        <v>15</v>
      </c>
      <c r="I15" s="9">
        <v>12903</v>
      </c>
      <c r="J15" s="10">
        <v>12741</v>
      </c>
      <c r="K15" s="10">
        <v>14656</v>
      </c>
      <c r="L15" s="11"/>
      <c r="N15" s="8" t="s">
        <v>15</v>
      </c>
      <c r="O15" s="10">
        <v>0</v>
      </c>
      <c r="P15" s="10">
        <v>0</v>
      </c>
      <c r="Q15" s="10">
        <v>0</v>
      </c>
      <c r="R15" s="11"/>
      <c r="T15" s="8" t="s">
        <v>15</v>
      </c>
      <c r="U15" s="10">
        <f t="shared" si="1"/>
        <v>50679</v>
      </c>
      <c r="V15" s="10">
        <f t="shared" si="2"/>
        <v>47280</v>
      </c>
      <c r="W15" s="10">
        <f t="shared" si="3"/>
        <v>49465</v>
      </c>
      <c r="X15" s="11">
        <f t="shared" si="4"/>
        <v>0</v>
      </c>
    </row>
    <row r="16" spans="2:24" x14ac:dyDescent="0.25">
      <c r="B16" s="12" t="s">
        <v>16</v>
      </c>
      <c r="C16" s="9">
        <v>33991</v>
      </c>
      <c r="D16" s="13">
        <v>31837</v>
      </c>
      <c r="E16" s="10">
        <v>30769</v>
      </c>
      <c r="F16" s="11"/>
      <c r="H16" s="12" t="s">
        <v>16</v>
      </c>
      <c r="I16" s="14">
        <v>12469</v>
      </c>
      <c r="J16" s="13">
        <v>12806</v>
      </c>
      <c r="K16" s="10">
        <v>8840</v>
      </c>
      <c r="L16" s="11"/>
      <c r="N16" s="12" t="s">
        <v>16</v>
      </c>
      <c r="O16" s="14">
        <v>38696</v>
      </c>
      <c r="P16" s="13">
        <v>32632</v>
      </c>
      <c r="Q16" s="10">
        <v>32155</v>
      </c>
      <c r="R16" s="11"/>
      <c r="T16" s="12" t="s">
        <v>16</v>
      </c>
      <c r="U16" s="10">
        <f t="shared" si="1"/>
        <v>85156</v>
      </c>
      <c r="V16" s="10">
        <f t="shared" si="2"/>
        <v>77275</v>
      </c>
      <c r="W16" s="10">
        <f t="shared" si="3"/>
        <v>71764</v>
      </c>
      <c r="X16" s="11">
        <f t="shared" si="4"/>
        <v>0</v>
      </c>
    </row>
    <row r="17" spans="2:30" x14ac:dyDescent="0.25">
      <c r="B17" s="15" t="s">
        <v>17</v>
      </c>
      <c r="C17" s="16">
        <f>SUM(C5:C16)</f>
        <v>452759</v>
      </c>
      <c r="D17" s="17">
        <f>SUM(D5:D16)</f>
        <v>433638</v>
      </c>
      <c r="E17" s="17">
        <f>SUM(E5:E16)</f>
        <v>428357</v>
      </c>
      <c r="F17" s="18">
        <f>SUM(F5:F16)</f>
        <v>276707</v>
      </c>
      <c r="H17" s="15" t="s">
        <v>17</v>
      </c>
      <c r="I17" s="19">
        <f>SUM(I5:I16)</f>
        <v>112817</v>
      </c>
      <c r="J17" s="16">
        <f>SUM(J5:J16)</f>
        <v>149213</v>
      </c>
      <c r="K17" s="35">
        <f>SUM(K5:K16)</f>
        <v>150459</v>
      </c>
      <c r="L17" s="18">
        <f>SUM(L5:L16)</f>
        <v>88011</v>
      </c>
      <c r="N17" s="15" t="s">
        <v>17</v>
      </c>
      <c r="O17" s="16">
        <f>SUM(O5:O16)</f>
        <v>130304</v>
      </c>
      <c r="P17" s="16">
        <f>SUM(P5:P16)</f>
        <v>112350</v>
      </c>
      <c r="Q17" s="35">
        <f>SUM(Q5:Q16)</f>
        <v>121322</v>
      </c>
      <c r="R17" s="18">
        <f>SUM(R5:R16)</f>
        <v>55966</v>
      </c>
      <c r="T17" s="15" t="s">
        <v>17</v>
      </c>
      <c r="U17" s="16">
        <f>SUM(U5:U16)</f>
        <v>695880</v>
      </c>
      <c r="V17" s="16">
        <f>SUM(V5:V16)</f>
        <v>695201</v>
      </c>
      <c r="W17" s="16">
        <f t="shared" ref="W17:X17" si="5">SUM(W5:W16)</f>
        <v>700138</v>
      </c>
      <c r="X17" s="36">
        <f t="shared" si="5"/>
        <v>420684</v>
      </c>
    </row>
    <row r="18" spans="2:30" ht="15.75" thickBot="1" x14ac:dyDescent="0.3">
      <c r="B18" s="20" t="s">
        <v>18</v>
      </c>
      <c r="C18" s="21">
        <f>C5+C6+C7+C8+C9+C10+C11+C12</f>
        <v>290436</v>
      </c>
      <c r="D18" s="21">
        <f t="shared" ref="D18:E18" si="6">D5+D6+D7+D8+D9+D10+D11+D12</f>
        <v>286179</v>
      </c>
      <c r="E18" s="21">
        <f t="shared" si="6"/>
        <v>278807</v>
      </c>
      <c r="F18" s="22">
        <f>SUM(F5:F16)</f>
        <v>276707</v>
      </c>
      <c r="H18" s="20" t="s">
        <v>18</v>
      </c>
      <c r="I18" s="21">
        <f>I5+I6+I7+I8+I9+I10+I11+I12</f>
        <v>75082</v>
      </c>
      <c r="J18" s="21">
        <f t="shared" ref="J18:K18" si="7">J5+J6+J7+J8+J9+J10+J11+J12</f>
        <v>94735</v>
      </c>
      <c r="K18" s="21">
        <f t="shared" si="7"/>
        <v>98205</v>
      </c>
      <c r="L18" s="22">
        <f>SUM(L5:L16)</f>
        <v>88011</v>
      </c>
      <c r="N18" s="20" t="s">
        <v>18</v>
      </c>
      <c r="O18" s="21">
        <f>O5+O6+O7+O8+O9+O10+O11+O12</f>
        <v>65429</v>
      </c>
      <c r="P18" s="21">
        <f t="shared" ref="P18:Q18" si="8">P5+P6+P7+P8+P9+P10+P11+P12</f>
        <v>49852</v>
      </c>
      <c r="Q18" s="21">
        <f t="shared" si="8"/>
        <v>57554</v>
      </c>
      <c r="R18" s="22">
        <f>SUM(R5:R16)</f>
        <v>55966</v>
      </c>
      <c r="T18" s="20" t="s">
        <v>18</v>
      </c>
      <c r="U18" s="21">
        <f>U5+U6+U7+U8+U9+U10+U11+U12</f>
        <v>430947</v>
      </c>
      <c r="V18" s="21">
        <f t="shared" ref="V18:W18" si="9">V5+V6+V7+V8+V9+V10+V11+V12</f>
        <v>430766</v>
      </c>
      <c r="W18" s="21">
        <f t="shared" si="9"/>
        <v>434566</v>
      </c>
      <c r="X18" s="37">
        <f t="shared" ref="X18" si="10">X5+X6+X7+X8+X9+X10+X11+X12+X13+X14+X15+X16</f>
        <v>420684</v>
      </c>
    </row>
    <row r="19" spans="2:30" ht="15.75" thickBot="1" x14ac:dyDescent="0.3">
      <c r="D19" s="23"/>
      <c r="E19" s="23"/>
      <c r="F19" s="23"/>
      <c r="J19" s="23"/>
      <c r="K19" s="23"/>
      <c r="L19" s="23"/>
    </row>
    <row r="20" spans="2:30" ht="18.75" customHeight="1" x14ac:dyDescent="0.25">
      <c r="B20" s="43" t="s">
        <v>19</v>
      </c>
      <c r="C20" s="44"/>
      <c r="D20" s="44"/>
      <c r="E20" s="44"/>
      <c r="F20" s="45"/>
      <c r="G20" s="3"/>
      <c r="H20" s="43" t="s">
        <v>20</v>
      </c>
      <c r="I20" s="44"/>
      <c r="J20" s="44"/>
      <c r="K20" s="44"/>
      <c r="L20" s="45"/>
      <c r="N20" s="43" t="s">
        <v>21</v>
      </c>
      <c r="O20" s="44"/>
      <c r="P20" s="44"/>
      <c r="Q20" s="44"/>
      <c r="R20" s="45"/>
      <c r="T20" s="43" t="s">
        <v>22</v>
      </c>
      <c r="U20" s="44"/>
      <c r="V20" s="44"/>
      <c r="W20" s="44"/>
      <c r="X20" s="45"/>
    </row>
    <row r="21" spans="2:30" ht="19.5" thickBot="1" x14ac:dyDescent="0.3">
      <c r="B21" s="46"/>
      <c r="C21" s="47"/>
      <c r="D21" s="47"/>
      <c r="E21" s="47"/>
      <c r="F21" s="48"/>
      <c r="G21" s="3"/>
      <c r="H21" s="46"/>
      <c r="I21" s="47"/>
      <c r="J21" s="47"/>
      <c r="K21" s="47"/>
      <c r="L21" s="48"/>
      <c r="N21" s="46"/>
      <c r="O21" s="47"/>
      <c r="P21" s="47"/>
      <c r="Q21" s="47"/>
      <c r="R21" s="48"/>
      <c r="T21" s="46"/>
      <c r="U21" s="47"/>
      <c r="V21" s="47"/>
      <c r="W21" s="47"/>
      <c r="X21" s="48"/>
    </row>
    <row r="22" spans="2:30" x14ac:dyDescent="0.25">
      <c r="B22" s="4" t="s">
        <v>4</v>
      </c>
      <c r="C22" s="5">
        <v>2020</v>
      </c>
      <c r="D22" s="6">
        <v>2021</v>
      </c>
      <c r="E22" s="6">
        <v>2022</v>
      </c>
      <c r="F22" s="7">
        <v>2023</v>
      </c>
      <c r="H22" s="4" t="s">
        <v>4</v>
      </c>
      <c r="I22" s="5">
        <v>2020</v>
      </c>
      <c r="J22" s="6">
        <v>2021</v>
      </c>
      <c r="K22" s="6">
        <v>2022</v>
      </c>
      <c r="L22" s="7">
        <v>2023</v>
      </c>
      <c r="N22" s="4" t="s">
        <v>4</v>
      </c>
      <c r="O22" s="5">
        <v>2020</v>
      </c>
      <c r="P22" s="6">
        <v>2021</v>
      </c>
      <c r="Q22" s="6">
        <v>2022</v>
      </c>
      <c r="R22" s="7">
        <v>2023</v>
      </c>
      <c r="T22" s="4" t="s">
        <v>4</v>
      </c>
      <c r="U22" s="5">
        <v>2020</v>
      </c>
      <c r="V22" s="6">
        <v>2021</v>
      </c>
      <c r="W22" s="6">
        <v>2022</v>
      </c>
      <c r="X22" s="7">
        <v>2023</v>
      </c>
    </row>
    <row r="23" spans="2:30" x14ac:dyDescent="0.25">
      <c r="B23" s="8" t="s">
        <v>5</v>
      </c>
      <c r="C23" s="9">
        <v>39940</v>
      </c>
      <c r="D23" s="10">
        <v>41695</v>
      </c>
      <c r="E23" s="10">
        <v>38588</v>
      </c>
      <c r="F23" s="11">
        <v>39568</v>
      </c>
      <c r="H23" s="8" t="s">
        <v>5</v>
      </c>
      <c r="I23" s="9">
        <v>16119</v>
      </c>
      <c r="J23" s="10">
        <v>15586</v>
      </c>
      <c r="K23" s="10">
        <v>14380</v>
      </c>
      <c r="L23" s="11">
        <v>19161</v>
      </c>
      <c r="N23" s="8" t="s">
        <v>5</v>
      </c>
      <c r="O23" s="10">
        <v>0</v>
      </c>
      <c r="P23" s="10">
        <v>0</v>
      </c>
      <c r="Q23" s="10">
        <v>0</v>
      </c>
      <c r="R23" s="11">
        <v>0</v>
      </c>
      <c r="T23" s="8" t="s">
        <v>5</v>
      </c>
      <c r="U23" s="10">
        <f>C23+I23+O23</f>
        <v>56059</v>
      </c>
      <c r="V23" s="10">
        <f>D23+J23+P23</f>
        <v>57281</v>
      </c>
      <c r="W23" s="10">
        <f t="shared" ref="W23:X23" si="11">E23+K23+Q23</f>
        <v>52968</v>
      </c>
      <c r="X23" s="11">
        <f t="shared" si="11"/>
        <v>58729</v>
      </c>
      <c r="Y23" s="24"/>
    </row>
    <row r="24" spans="2:30" x14ac:dyDescent="0.25">
      <c r="B24" s="8" t="s">
        <v>6</v>
      </c>
      <c r="C24" s="9">
        <v>31928</v>
      </c>
      <c r="D24" s="10">
        <v>32653</v>
      </c>
      <c r="E24" s="10">
        <v>31852</v>
      </c>
      <c r="F24" s="11">
        <v>31287</v>
      </c>
      <c r="H24" s="8" t="s">
        <v>6</v>
      </c>
      <c r="I24" s="9">
        <v>14214</v>
      </c>
      <c r="J24" s="10">
        <v>16972</v>
      </c>
      <c r="K24" s="10">
        <v>11907</v>
      </c>
      <c r="L24" s="11">
        <v>6134</v>
      </c>
      <c r="N24" s="8" t="s">
        <v>6</v>
      </c>
      <c r="O24" s="10">
        <v>0</v>
      </c>
      <c r="P24" s="10">
        <v>0</v>
      </c>
      <c r="Q24" s="10">
        <v>0</v>
      </c>
      <c r="R24" s="11">
        <v>0</v>
      </c>
      <c r="T24" s="8" t="s">
        <v>6</v>
      </c>
      <c r="U24" s="10">
        <f t="shared" ref="U24:U34" si="12">C24+I24+O24</f>
        <v>46142</v>
      </c>
      <c r="V24" s="10">
        <f t="shared" ref="V24:V33" si="13">D24+J24+P24</f>
        <v>49625</v>
      </c>
      <c r="W24" s="10">
        <f t="shared" ref="W24:W34" si="14">E24+K24+Q24</f>
        <v>43759</v>
      </c>
      <c r="X24" s="11">
        <f t="shared" ref="X24:X34" si="15">F24+L24+R24</f>
        <v>37421</v>
      </c>
      <c r="Y24" s="24"/>
    </row>
    <row r="25" spans="2:30" x14ac:dyDescent="0.25">
      <c r="B25" s="8" t="s">
        <v>7</v>
      </c>
      <c r="C25" s="9">
        <v>30760</v>
      </c>
      <c r="D25" s="10">
        <v>32602</v>
      </c>
      <c r="E25" s="10">
        <v>30206</v>
      </c>
      <c r="F25" s="11">
        <v>30211</v>
      </c>
      <c r="H25" s="8" t="s">
        <v>7</v>
      </c>
      <c r="I25" s="9">
        <v>16509</v>
      </c>
      <c r="J25" s="10">
        <v>12347</v>
      </c>
      <c r="K25" s="10">
        <v>15324</v>
      </c>
      <c r="L25" s="11">
        <v>15796</v>
      </c>
      <c r="N25" s="8" t="s">
        <v>7</v>
      </c>
      <c r="O25" s="9">
        <v>30842</v>
      </c>
      <c r="P25" s="10">
        <v>21793</v>
      </c>
      <c r="Q25" s="10">
        <v>28415</v>
      </c>
      <c r="R25" s="11">
        <v>27831</v>
      </c>
      <c r="T25" s="8" t="s">
        <v>7</v>
      </c>
      <c r="U25" s="10">
        <f t="shared" si="12"/>
        <v>78111</v>
      </c>
      <c r="V25" s="10">
        <f t="shared" si="13"/>
        <v>66742</v>
      </c>
      <c r="W25" s="10">
        <f t="shared" si="14"/>
        <v>73945</v>
      </c>
      <c r="X25" s="11">
        <f t="shared" si="15"/>
        <v>73838</v>
      </c>
      <c r="Y25" s="24"/>
    </row>
    <row r="26" spans="2:30" x14ac:dyDescent="0.25">
      <c r="B26" s="8" t="s">
        <v>8</v>
      </c>
      <c r="C26" s="9">
        <v>40017</v>
      </c>
      <c r="D26" s="10">
        <v>39141</v>
      </c>
      <c r="E26" s="10">
        <v>40379</v>
      </c>
      <c r="F26" s="11">
        <v>40174</v>
      </c>
      <c r="H26" s="8" t="s">
        <v>8</v>
      </c>
      <c r="I26" s="9">
        <v>15773</v>
      </c>
      <c r="J26" s="10">
        <v>17762</v>
      </c>
      <c r="K26" s="10">
        <v>12215</v>
      </c>
      <c r="L26" s="11">
        <v>17342</v>
      </c>
      <c r="N26" s="8" t="s">
        <v>8</v>
      </c>
      <c r="O26" s="10">
        <v>0</v>
      </c>
      <c r="P26" s="10">
        <v>0</v>
      </c>
      <c r="Q26" s="10">
        <v>0</v>
      </c>
      <c r="R26" s="11">
        <v>0</v>
      </c>
      <c r="T26" s="8" t="s">
        <v>8</v>
      </c>
      <c r="U26" s="10">
        <f t="shared" si="12"/>
        <v>55790</v>
      </c>
      <c r="V26" s="10">
        <f t="shared" si="13"/>
        <v>56903</v>
      </c>
      <c r="W26" s="10">
        <f t="shared" si="14"/>
        <v>52594</v>
      </c>
      <c r="X26" s="11">
        <f t="shared" si="15"/>
        <v>57516</v>
      </c>
      <c r="Y26" s="24"/>
    </row>
    <row r="27" spans="2:30" x14ac:dyDescent="0.25">
      <c r="B27" s="8" t="s">
        <v>9</v>
      </c>
      <c r="C27" s="9">
        <v>31857</v>
      </c>
      <c r="D27" s="10">
        <v>30618</v>
      </c>
      <c r="E27" s="10">
        <v>30802</v>
      </c>
      <c r="F27" s="11">
        <v>30223</v>
      </c>
      <c r="H27" s="8" t="s">
        <v>9</v>
      </c>
      <c r="I27" s="9">
        <v>14118</v>
      </c>
      <c r="J27" s="10">
        <v>15379</v>
      </c>
      <c r="K27" s="10">
        <v>13668</v>
      </c>
      <c r="L27" s="11">
        <v>16321</v>
      </c>
      <c r="N27" s="8" t="s">
        <v>9</v>
      </c>
      <c r="O27" s="10">
        <v>0</v>
      </c>
      <c r="P27" s="10">
        <v>0</v>
      </c>
      <c r="Q27" s="10">
        <v>0</v>
      </c>
      <c r="R27" s="11">
        <v>0</v>
      </c>
      <c r="T27" s="8" t="s">
        <v>9</v>
      </c>
      <c r="U27" s="10">
        <f t="shared" si="12"/>
        <v>45975</v>
      </c>
      <c r="V27" s="10">
        <f t="shared" si="13"/>
        <v>45997</v>
      </c>
      <c r="W27" s="10">
        <f t="shared" si="14"/>
        <v>44470</v>
      </c>
      <c r="X27" s="11">
        <f t="shared" si="15"/>
        <v>46544</v>
      </c>
      <c r="Y27" s="24"/>
    </row>
    <row r="28" spans="2:30" x14ac:dyDescent="0.25">
      <c r="B28" s="8" t="s">
        <v>10</v>
      </c>
      <c r="C28" s="9">
        <v>31068</v>
      </c>
      <c r="D28" s="10">
        <v>30685</v>
      </c>
      <c r="E28" s="10">
        <v>29045</v>
      </c>
      <c r="F28" s="11">
        <v>28370</v>
      </c>
      <c r="H28" s="8" t="s">
        <v>10</v>
      </c>
      <c r="I28" s="9">
        <v>13931</v>
      </c>
      <c r="J28" s="10">
        <v>13269</v>
      </c>
      <c r="K28" s="10">
        <v>13437</v>
      </c>
      <c r="L28" s="11">
        <v>27231</v>
      </c>
      <c r="N28" s="8" t="s">
        <v>10</v>
      </c>
      <c r="O28" s="9">
        <v>34227</v>
      </c>
      <c r="P28" s="10">
        <v>27752</v>
      </c>
      <c r="Q28" s="10">
        <v>28920</v>
      </c>
      <c r="R28" s="11">
        <v>27848</v>
      </c>
      <c r="T28" s="8" t="s">
        <v>10</v>
      </c>
      <c r="U28" s="10">
        <f t="shared" si="12"/>
        <v>79226</v>
      </c>
      <c r="V28" s="10">
        <f t="shared" si="13"/>
        <v>71706</v>
      </c>
      <c r="W28" s="10">
        <f t="shared" si="14"/>
        <v>71402</v>
      </c>
      <c r="X28" s="11">
        <f t="shared" si="15"/>
        <v>83449</v>
      </c>
      <c r="Y28" s="24"/>
    </row>
    <row r="29" spans="2:30" x14ac:dyDescent="0.25">
      <c r="B29" s="8" t="s">
        <v>11</v>
      </c>
      <c r="C29" s="9">
        <v>44346</v>
      </c>
      <c r="D29" s="10">
        <v>42902</v>
      </c>
      <c r="E29" s="10">
        <v>42272</v>
      </c>
      <c r="F29" s="11">
        <v>42162</v>
      </c>
      <c r="H29" s="8" t="s">
        <v>11</v>
      </c>
      <c r="I29" s="9">
        <v>14684</v>
      </c>
      <c r="J29" s="10">
        <v>14453</v>
      </c>
      <c r="K29" s="10">
        <v>13852</v>
      </c>
      <c r="L29" s="11">
        <v>17746</v>
      </c>
      <c r="N29" s="8" t="s">
        <v>11</v>
      </c>
      <c r="O29" s="10">
        <v>0</v>
      </c>
      <c r="P29" s="10">
        <v>0</v>
      </c>
      <c r="Q29" s="10">
        <v>0</v>
      </c>
      <c r="R29" s="11">
        <v>0</v>
      </c>
      <c r="T29" s="8" t="s">
        <v>11</v>
      </c>
      <c r="U29" s="10">
        <f t="shared" si="12"/>
        <v>59030</v>
      </c>
      <c r="V29" s="10">
        <f t="shared" si="13"/>
        <v>57355</v>
      </c>
      <c r="W29" s="10">
        <f t="shared" si="14"/>
        <v>56124</v>
      </c>
      <c r="X29" s="11">
        <f t="shared" si="15"/>
        <v>59908</v>
      </c>
      <c r="Y29" s="24"/>
    </row>
    <row r="30" spans="2:30" x14ac:dyDescent="0.25">
      <c r="B30" s="8" t="s">
        <v>12</v>
      </c>
      <c r="C30" s="9">
        <v>38738</v>
      </c>
      <c r="D30" s="10">
        <v>34356</v>
      </c>
      <c r="E30" s="10">
        <v>34396</v>
      </c>
      <c r="F30" s="11">
        <v>33134</v>
      </c>
      <c r="H30" s="8" t="s">
        <v>12</v>
      </c>
      <c r="I30" s="9">
        <v>16470</v>
      </c>
      <c r="J30" s="10">
        <v>12137</v>
      </c>
      <c r="K30" s="10">
        <v>13972</v>
      </c>
      <c r="L30" s="11">
        <v>17677</v>
      </c>
      <c r="N30" s="8" t="s">
        <v>12</v>
      </c>
      <c r="O30" s="10">
        <v>0</v>
      </c>
      <c r="P30" s="10">
        <v>0</v>
      </c>
      <c r="Q30" s="10">
        <v>0</v>
      </c>
      <c r="R30" s="11">
        <v>0</v>
      </c>
      <c r="T30" s="8" t="s">
        <v>12</v>
      </c>
      <c r="U30" s="10">
        <f t="shared" si="12"/>
        <v>55208</v>
      </c>
      <c r="V30" s="10">
        <f t="shared" si="13"/>
        <v>46493</v>
      </c>
      <c r="W30" s="10">
        <f t="shared" si="14"/>
        <v>48368</v>
      </c>
      <c r="X30" s="11">
        <f t="shared" si="15"/>
        <v>50811</v>
      </c>
      <c r="Y30" s="24"/>
      <c r="AB30" s="25"/>
      <c r="AC30" s="25"/>
      <c r="AD30" s="25"/>
    </row>
    <row r="31" spans="2:30" x14ac:dyDescent="0.25">
      <c r="B31" s="8" t="s">
        <v>13</v>
      </c>
      <c r="C31" s="9">
        <v>37733</v>
      </c>
      <c r="D31" s="10">
        <v>34499</v>
      </c>
      <c r="E31" s="10">
        <v>34583</v>
      </c>
      <c r="F31" s="11"/>
      <c r="H31" s="8" t="s">
        <v>13</v>
      </c>
      <c r="I31" s="9">
        <v>25747</v>
      </c>
      <c r="J31" s="10">
        <v>14358</v>
      </c>
      <c r="K31" s="10">
        <v>12885</v>
      </c>
      <c r="L31" s="11"/>
      <c r="N31" s="8" t="s">
        <v>13</v>
      </c>
      <c r="O31" s="9">
        <v>25640</v>
      </c>
      <c r="P31" s="10">
        <v>29349</v>
      </c>
      <c r="Q31" s="10">
        <v>31202</v>
      </c>
      <c r="R31" s="11"/>
      <c r="T31" s="8" t="s">
        <v>13</v>
      </c>
      <c r="U31" s="10">
        <f t="shared" si="12"/>
        <v>89120</v>
      </c>
      <c r="V31" s="10">
        <f t="shared" si="13"/>
        <v>78206</v>
      </c>
      <c r="W31" s="10">
        <f t="shared" si="14"/>
        <v>78670</v>
      </c>
      <c r="X31" s="11">
        <f t="shared" si="15"/>
        <v>0</v>
      </c>
      <c r="Y31" s="24"/>
    </row>
    <row r="32" spans="2:30" x14ac:dyDescent="0.25">
      <c r="B32" s="8" t="s">
        <v>14</v>
      </c>
      <c r="C32" s="9">
        <v>52948</v>
      </c>
      <c r="D32" s="10">
        <v>46817</v>
      </c>
      <c r="E32" s="10">
        <v>49163</v>
      </c>
      <c r="F32" s="11"/>
      <c r="H32" s="8" t="s">
        <v>14</v>
      </c>
      <c r="I32" s="9">
        <v>5490</v>
      </c>
      <c r="J32" s="10">
        <v>14375</v>
      </c>
      <c r="K32" s="10">
        <v>14167</v>
      </c>
      <c r="L32" s="11"/>
      <c r="N32" s="8" t="s">
        <v>14</v>
      </c>
      <c r="O32" s="10">
        <v>0</v>
      </c>
      <c r="P32" s="10">
        <v>0</v>
      </c>
      <c r="Q32" s="10">
        <v>0</v>
      </c>
      <c r="R32" s="11"/>
      <c r="T32" s="8" t="s">
        <v>14</v>
      </c>
      <c r="U32" s="10">
        <f t="shared" si="12"/>
        <v>58438</v>
      </c>
      <c r="V32" s="10">
        <f t="shared" si="13"/>
        <v>61192</v>
      </c>
      <c r="W32" s="10">
        <f t="shared" si="14"/>
        <v>63330</v>
      </c>
      <c r="X32" s="11">
        <f t="shared" si="15"/>
        <v>0</v>
      </c>
      <c r="Y32" s="24"/>
    </row>
    <row r="33" spans="2:24" x14ac:dyDescent="0.25">
      <c r="B33" s="8" t="s">
        <v>15</v>
      </c>
      <c r="C33" s="9">
        <v>36895</v>
      </c>
      <c r="D33" s="10">
        <v>33680</v>
      </c>
      <c r="E33" s="10">
        <v>33837</v>
      </c>
      <c r="F33" s="11"/>
      <c r="H33" s="8" t="s">
        <v>15</v>
      </c>
      <c r="I33" s="9">
        <v>11710</v>
      </c>
      <c r="J33" s="10">
        <v>16806</v>
      </c>
      <c r="K33" s="10">
        <v>19055</v>
      </c>
      <c r="L33" s="11"/>
      <c r="N33" s="8" t="s">
        <v>15</v>
      </c>
      <c r="O33" s="10">
        <v>0</v>
      </c>
      <c r="P33" s="10">
        <v>0</v>
      </c>
      <c r="Q33" s="10">
        <v>0</v>
      </c>
      <c r="R33" s="11"/>
      <c r="T33" s="8" t="s">
        <v>15</v>
      </c>
      <c r="U33" s="10">
        <f t="shared" si="12"/>
        <v>48605</v>
      </c>
      <c r="V33" s="10">
        <f t="shared" si="13"/>
        <v>50486</v>
      </c>
      <c r="W33" s="10">
        <f t="shared" si="14"/>
        <v>52892</v>
      </c>
      <c r="X33" s="11">
        <f t="shared" si="15"/>
        <v>0</v>
      </c>
    </row>
    <row r="34" spans="2:24" x14ac:dyDescent="0.25">
      <c r="B34" s="12" t="s">
        <v>16</v>
      </c>
      <c r="C34" s="9">
        <v>34053</v>
      </c>
      <c r="D34" s="13">
        <v>31899</v>
      </c>
      <c r="E34" s="10">
        <v>30431</v>
      </c>
      <c r="F34" s="11"/>
      <c r="H34" s="12" t="s">
        <v>16</v>
      </c>
      <c r="I34" s="14">
        <v>13873</v>
      </c>
      <c r="J34" s="13">
        <v>14251</v>
      </c>
      <c r="K34" s="10">
        <v>9494</v>
      </c>
      <c r="L34" s="11"/>
      <c r="N34" s="12" t="s">
        <v>16</v>
      </c>
      <c r="O34" s="14">
        <v>38250</v>
      </c>
      <c r="P34" s="13">
        <v>32126</v>
      </c>
      <c r="Q34" s="10">
        <v>31876</v>
      </c>
      <c r="R34" s="11"/>
      <c r="T34" s="12" t="s">
        <v>16</v>
      </c>
      <c r="U34" s="10">
        <f t="shared" si="12"/>
        <v>86176</v>
      </c>
      <c r="V34" s="10">
        <f>D34+J34+P34</f>
        <v>78276</v>
      </c>
      <c r="W34" s="10">
        <f t="shared" si="14"/>
        <v>71801</v>
      </c>
      <c r="X34" s="11">
        <f t="shared" si="15"/>
        <v>0</v>
      </c>
    </row>
    <row r="35" spans="2:24" x14ac:dyDescent="0.25">
      <c r="B35" s="15" t="s">
        <v>17</v>
      </c>
      <c r="C35" s="19">
        <f>SUM(C23:C34)</f>
        <v>450283</v>
      </c>
      <c r="D35" s="19">
        <f>SUM(D23:D34)</f>
        <v>431547</v>
      </c>
      <c r="E35" s="34">
        <f>SUM(E23:E34)</f>
        <v>425554</v>
      </c>
      <c r="F35" s="18">
        <f>SUM(F23:F34)</f>
        <v>275129</v>
      </c>
      <c r="H35" s="15" t="s">
        <v>17</v>
      </c>
      <c r="I35" s="16">
        <f>SUM(I23:I34)</f>
        <v>178638</v>
      </c>
      <c r="J35" s="16">
        <f>SUM(J23:J34)</f>
        <v>177695</v>
      </c>
      <c r="K35" s="16">
        <f>SUM(K23:K34)</f>
        <v>164356</v>
      </c>
      <c r="L35" s="18">
        <f>SUM(L23:L34)</f>
        <v>137408</v>
      </c>
      <c r="N35" s="15" t="s">
        <v>17</v>
      </c>
      <c r="O35" s="16">
        <f>SUM(O23:O34)</f>
        <v>128959</v>
      </c>
      <c r="P35" s="16">
        <f>SUM(P23:P34)</f>
        <v>111020</v>
      </c>
      <c r="Q35" s="35">
        <f>SUM(Q23:Q34)</f>
        <v>120413</v>
      </c>
      <c r="R35" s="18">
        <f>SUM(R23:R34)</f>
        <v>55679</v>
      </c>
      <c r="T35" s="15" t="s">
        <v>17</v>
      </c>
      <c r="U35" s="16">
        <f>SUM(U23:U34)</f>
        <v>757880</v>
      </c>
      <c r="V35" s="16">
        <f>SUM(V23:V34)</f>
        <v>720262</v>
      </c>
      <c r="W35" s="16">
        <f t="shared" ref="W35:X35" si="16">SUM(W23:W34)</f>
        <v>710323</v>
      </c>
      <c r="X35" s="36">
        <f t="shared" si="16"/>
        <v>468216</v>
      </c>
    </row>
    <row r="36" spans="2:24" ht="15" customHeight="1" thickBot="1" x14ac:dyDescent="0.3">
      <c r="B36" s="20" t="s">
        <v>18</v>
      </c>
      <c r="C36" s="21">
        <f>C23+C24+C25+C26+C27+C28+C29+C30</f>
        <v>288654</v>
      </c>
      <c r="D36" s="21">
        <f t="shared" ref="D36:E36" si="17">D23+D24+D25+D26+D27+D28+D29+D30</f>
        <v>284652</v>
      </c>
      <c r="E36" s="21">
        <f t="shared" si="17"/>
        <v>277540</v>
      </c>
      <c r="F36" s="22">
        <f>F35</f>
        <v>275129</v>
      </c>
      <c r="G36" s="26"/>
      <c r="H36" s="20" t="s">
        <v>18</v>
      </c>
      <c r="I36" s="21">
        <f>I23+I24+I25+I26+I27+I28+I29+I30</f>
        <v>121818</v>
      </c>
      <c r="J36" s="21">
        <f t="shared" ref="J36:K36" si="18">J23+J24+J25+J26+J27+J28+J29+J30</f>
        <v>117905</v>
      </c>
      <c r="K36" s="21">
        <f t="shared" si="18"/>
        <v>108755</v>
      </c>
      <c r="L36" s="22">
        <f>SUM(L23:L34)</f>
        <v>137408</v>
      </c>
      <c r="M36" s="26"/>
      <c r="N36" s="20" t="s">
        <v>18</v>
      </c>
      <c r="O36" s="21">
        <f>O23+O24+O25+O26+O27+O28+O29+O30</f>
        <v>65069</v>
      </c>
      <c r="P36" s="21">
        <f t="shared" ref="P36:Q36" si="19">P23+P24+P25+P26+P27+P28+P29+P30</f>
        <v>49545</v>
      </c>
      <c r="Q36" s="21">
        <f t="shared" si="19"/>
        <v>57335</v>
      </c>
      <c r="R36" s="22">
        <f>SUM(R23:R34)</f>
        <v>55679</v>
      </c>
      <c r="T36" s="20" t="s">
        <v>18</v>
      </c>
      <c r="U36" s="21">
        <f>U23+U24+U25+U26+U27+U28+U29+U30</f>
        <v>475541</v>
      </c>
      <c r="V36" s="21">
        <f t="shared" ref="V36:W36" si="20">V23+V24+V25+V26+V27+V28+V29+V30</f>
        <v>452102</v>
      </c>
      <c r="W36" s="21">
        <f t="shared" si="20"/>
        <v>443630</v>
      </c>
      <c r="X36" s="37">
        <f t="shared" ref="X36" si="21">X23+X24+X25+X26+X27+X28+X29+X30+X31+X32+X33+X34</f>
        <v>468216</v>
      </c>
    </row>
    <row r="37" spans="2:24" ht="22.5" customHeight="1" x14ac:dyDescent="0.2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U37" s="25"/>
      <c r="V37" s="27"/>
      <c r="W37" s="27"/>
      <c r="X37" s="27"/>
    </row>
    <row r="38" spans="2:24" x14ac:dyDescent="0.25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2:24" x14ac:dyDescent="0.2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U39" s="29"/>
      <c r="V39" s="29"/>
      <c r="W39" s="29"/>
      <c r="X39" s="29"/>
    </row>
  </sheetData>
  <mergeCells count="10">
    <mergeCell ref="B38:R38"/>
    <mergeCell ref="T2:X3"/>
    <mergeCell ref="T20:X21"/>
    <mergeCell ref="B1:X1"/>
    <mergeCell ref="B2:F3"/>
    <mergeCell ref="H2:L3"/>
    <mergeCell ref="N2:R3"/>
    <mergeCell ref="B20:F21"/>
    <mergeCell ref="H20:L21"/>
    <mergeCell ref="N20:R21"/>
  </mergeCells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>
      <selection activeCell="H22" sqref="H22"/>
    </sheetView>
  </sheetViews>
  <sheetFormatPr defaultRowHeight="15" x14ac:dyDescent="0.25"/>
  <cols>
    <col min="1" max="1" width="14.5703125" style="40" bestFit="1" customWidth="1"/>
    <col min="2" max="2" width="10.85546875" style="40" customWidth="1"/>
    <col min="3" max="6" width="11.5703125" style="40" bestFit="1" customWidth="1"/>
    <col min="7" max="7" width="9.140625" style="40"/>
  </cols>
  <sheetData>
    <row r="1" spans="1:7" x14ac:dyDescent="0.25">
      <c r="A1" s="38" t="s">
        <v>4</v>
      </c>
      <c r="B1" s="38" t="s">
        <v>28</v>
      </c>
      <c r="C1" s="38" t="s">
        <v>25</v>
      </c>
      <c r="D1" s="38">
        <v>2020</v>
      </c>
      <c r="E1" s="38">
        <v>2021</v>
      </c>
      <c r="F1" s="38">
        <v>2022</v>
      </c>
      <c r="G1" s="38">
        <v>2023</v>
      </c>
    </row>
    <row r="2" spans="1:7" x14ac:dyDescent="0.25">
      <c r="A2" s="39" t="s">
        <v>38</v>
      </c>
      <c r="B2" s="40" t="s">
        <v>29</v>
      </c>
      <c r="C2" s="40" t="s">
        <v>24</v>
      </c>
      <c r="D2" s="41">
        <v>39782</v>
      </c>
      <c r="E2" s="41">
        <v>41501</v>
      </c>
      <c r="F2" s="41">
        <v>38408</v>
      </c>
      <c r="G2" s="41">
        <f>Chart!F5</f>
        <v>39426</v>
      </c>
    </row>
    <row r="3" spans="1:7" x14ac:dyDescent="0.25">
      <c r="A3" s="39" t="s">
        <v>39</v>
      </c>
      <c r="B3" s="40" t="s">
        <v>29</v>
      </c>
      <c r="C3" s="40" t="s">
        <v>24</v>
      </c>
      <c r="D3" s="41">
        <v>32675</v>
      </c>
      <c r="E3" s="41">
        <v>33381</v>
      </c>
      <c r="F3" s="41">
        <v>32453</v>
      </c>
      <c r="G3" s="41">
        <f>Chart!F6</f>
        <v>32048</v>
      </c>
    </row>
    <row r="4" spans="1:7" x14ac:dyDescent="0.25">
      <c r="A4" s="39" t="s">
        <v>40</v>
      </c>
      <c r="B4" s="40" t="s">
        <v>29</v>
      </c>
      <c r="C4" s="40" t="s">
        <v>24</v>
      </c>
      <c r="D4" s="41">
        <v>30694</v>
      </c>
      <c r="E4" s="41">
        <v>32503</v>
      </c>
      <c r="F4" s="41">
        <v>30065</v>
      </c>
      <c r="G4" s="41">
        <f>Chart!F7</f>
        <v>30077</v>
      </c>
    </row>
    <row r="5" spans="1:7" x14ac:dyDescent="0.25">
      <c r="A5" s="39" t="s">
        <v>41</v>
      </c>
      <c r="B5" s="40" t="s">
        <v>29</v>
      </c>
      <c r="C5" s="40" t="s">
        <v>24</v>
      </c>
      <c r="D5" s="41">
        <v>39826</v>
      </c>
      <c r="E5" s="41">
        <v>38946</v>
      </c>
      <c r="F5" s="41">
        <v>40190</v>
      </c>
      <c r="G5" s="41">
        <f>Chart!F8</f>
        <v>39987</v>
      </c>
    </row>
    <row r="6" spans="1:7" x14ac:dyDescent="0.25">
      <c r="A6" s="39" t="s">
        <v>42</v>
      </c>
      <c r="B6" s="40" t="s">
        <v>29</v>
      </c>
      <c r="C6" s="40" t="s">
        <v>24</v>
      </c>
      <c r="D6" s="41">
        <v>32608</v>
      </c>
      <c r="E6" s="41">
        <v>31310</v>
      </c>
      <c r="F6" s="41">
        <v>31479</v>
      </c>
      <c r="G6" s="41">
        <f>Chart!F9</f>
        <v>30952</v>
      </c>
    </row>
    <row r="7" spans="1:7" x14ac:dyDescent="0.25">
      <c r="A7" s="39" t="s">
        <v>43</v>
      </c>
      <c r="B7" s="40" t="s">
        <v>29</v>
      </c>
      <c r="C7" s="40" t="s">
        <v>24</v>
      </c>
      <c r="D7" s="41">
        <v>30983</v>
      </c>
      <c r="E7" s="41">
        <v>30556</v>
      </c>
      <c r="F7" s="41">
        <v>28849</v>
      </c>
      <c r="G7" s="41">
        <f>Chart!F10</f>
        <v>28190</v>
      </c>
    </row>
    <row r="8" spans="1:7" x14ac:dyDescent="0.25">
      <c r="A8" s="39" t="s">
        <v>44</v>
      </c>
      <c r="B8" s="40" t="s">
        <v>29</v>
      </c>
      <c r="C8" s="40" t="s">
        <v>24</v>
      </c>
      <c r="D8" s="41">
        <v>44153</v>
      </c>
      <c r="E8" s="41">
        <v>42711</v>
      </c>
      <c r="F8" s="41">
        <v>42106</v>
      </c>
      <c r="G8" s="41">
        <f>Chart!F11</f>
        <v>41966</v>
      </c>
    </row>
    <row r="9" spans="1:7" x14ac:dyDescent="0.25">
      <c r="A9" s="39" t="s">
        <v>45</v>
      </c>
      <c r="B9" s="40" t="s">
        <v>29</v>
      </c>
      <c r="C9" s="40" t="s">
        <v>24</v>
      </c>
      <c r="D9" s="41">
        <v>39715</v>
      </c>
      <c r="E9" s="41">
        <v>35271</v>
      </c>
      <c r="F9" s="41">
        <v>35257</v>
      </c>
      <c r="G9" s="41">
        <f>Chart!F12</f>
        <v>34061</v>
      </c>
    </row>
    <row r="10" spans="1:7" x14ac:dyDescent="0.25">
      <c r="A10" s="39" t="s">
        <v>46</v>
      </c>
      <c r="B10" s="40" t="s">
        <v>29</v>
      </c>
      <c r="C10" s="40" t="s">
        <v>24</v>
      </c>
      <c r="D10" s="41">
        <v>37796</v>
      </c>
      <c r="E10" s="41">
        <v>34465</v>
      </c>
      <c r="F10" s="41">
        <v>34970</v>
      </c>
      <c r="G10" s="41">
        <f>Chart!F13</f>
        <v>0</v>
      </c>
    </row>
    <row r="11" spans="1:7" x14ac:dyDescent="0.25">
      <c r="A11" s="39" t="s">
        <v>35</v>
      </c>
      <c r="B11" s="40" t="s">
        <v>29</v>
      </c>
      <c r="C11" s="40" t="s">
        <v>24</v>
      </c>
      <c r="D11" s="41">
        <v>52760</v>
      </c>
      <c r="E11" s="41">
        <v>46618</v>
      </c>
      <c r="F11" s="41">
        <v>49002</v>
      </c>
      <c r="G11" s="41">
        <f>Chart!F14</f>
        <v>0</v>
      </c>
    </row>
    <row r="12" spans="1:7" x14ac:dyDescent="0.25">
      <c r="A12" s="39" t="s">
        <v>36</v>
      </c>
      <c r="B12" s="40" t="s">
        <v>29</v>
      </c>
      <c r="C12" s="40" t="s">
        <v>24</v>
      </c>
      <c r="D12" s="41">
        <v>37776</v>
      </c>
      <c r="E12" s="41">
        <v>34539</v>
      </c>
      <c r="F12" s="41">
        <v>34809</v>
      </c>
      <c r="G12" s="41">
        <f>Chart!F15</f>
        <v>0</v>
      </c>
    </row>
    <row r="13" spans="1:7" x14ac:dyDescent="0.25">
      <c r="A13" s="39" t="s">
        <v>37</v>
      </c>
      <c r="B13" s="40" t="s">
        <v>29</v>
      </c>
      <c r="C13" s="40" t="s">
        <v>24</v>
      </c>
      <c r="D13" s="41">
        <v>33991</v>
      </c>
      <c r="E13" s="41">
        <v>31837</v>
      </c>
      <c r="F13" s="41">
        <v>30769</v>
      </c>
      <c r="G13" s="41">
        <f>Chart!F16</f>
        <v>0</v>
      </c>
    </row>
    <row r="14" spans="1:7" x14ac:dyDescent="0.25">
      <c r="A14" s="39" t="s">
        <v>38</v>
      </c>
      <c r="B14" s="40" t="s">
        <v>29</v>
      </c>
      <c r="C14" s="40" t="s">
        <v>26</v>
      </c>
      <c r="D14" s="41">
        <v>11822</v>
      </c>
      <c r="E14" s="41">
        <v>11475</v>
      </c>
      <c r="F14" s="41">
        <v>11632</v>
      </c>
      <c r="G14" s="41">
        <f>Chart!L5</f>
        <v>10616</v>
      </c>
    </row>
    <row r="15" spans="1:7" x14ac:dyDescent="0.25">
      <c r="A15" s="39" t="s">
        <v>39</v>
      </c>
      <c r="B15" s="40" t="s">
        <v>29</v>
      </c>
      <c r="C15" s="40" t="s">
        <v>26</v>
      </c>
      <c r="D15" s="41">
        <v>10749</v>
      </c>
      <c r="E15" s="41">
        <v>10788</v>
      </c>
      <c r="F15" s="41">
        <v>10241</v>
      </c>
      <c r="G15" s="41">
        <f>Chart!L6</f>
        <v>9551</v>
      </c>
    </row>
    <row r="16" spans="1:7" x14ac:dyDescent="0.25">
      <c r="A16" s="39" t="s">
        <v>40</v>
      </c>
      <c r="B16" s="40" t="s">
        <v>29</v>
      </c>
      <c r="C16" s="40" t="s">
        <v>26</v>
      </c>
      <c r="D16" s="41">
        <v>13614</v>
      </c>
      <c r="E16" s="41">
        <v>10465</v>
      </c>
      <c r="F16" s="41">
        <v>12130</v>
      </c>
      <c r="G16" s="41">
        <f>Chart!L7</f>
        <v>10181</v>
      </c>
    </row>
    <row r="17" spans="1:7" x14ac:dyDescent="0.25">
      <c r="A17" s="39" t="s">
        <v>41</v>
      </c>
      <c r="B17" s="40" t="s">
        <v>29</v>
      </c>
      <c r="C17" s="40" t="s">
        <v>26</v>
      </c>
      <c r="D17" s="41">
        <v>11650</v>
      </c>
      <c r="E17" s="41">
        <v>15772</v>
      </c>
      <c r="F17" s="41">
        <v>10550</v>
      </c>
      <c r="G17" s="41">
        <f>Chart!L8</f>
        <v>11544</v>
      </c>
    </row>
    <row r="18" spans="1:7" x14ac:dyDescent="0.25">
      <c r="A18" s="39" t="s">
        <v>42</v>
      </c>
      <c r="B18" s="40" t="s">
        <v>29</v>
      </c>
      <c r="C18" s="40" t="s">
        <v>26</v>
      </c>
      <c r="D18" s="41">
        <v>11671</v>
      </c>
      <c r="E18" s="41">
        <v>12319</v>
      </c>
      <c r="F18" s="41">
        <v>12374</v>
      </c>
      <c r="G18" s="41">
        <f>Chart!L9</f>
        <v>10779</v>
      </c>
    </row>
    <row r="19" spans="1:7" x14ac:dyDescent="0.25">
      <c r="A19" s="39" t="s">
        <v>43</v>
      </c>
      <c r="B19" s="40" t="s">
        <v>29</v>
      </c>
      <c r="C19" s="40" t="s">
        <v>26</v>
      </c>
      <c r="D19" s="41">
        <v>4167</v>
      </c>
      <c r="E19" s="41">
        <v>11268</v>
      </c>
      <c r="F19" s="41">
        <v>12371</v>
      </c>
      <c r="G19" s="41">
        <f>Chart!L10</f>
        <v>11446</v>
      </c>
    </row>
    <row r="20" spans="1:7" x14ac:dyDescent="0.25">
      <c r="A20" s="39" t="s">
        <v>44</v>
      </c>
      <c r="B20" s="40" t="s">
        <v>29</v>
      </c>
      <c r="C20" s="40" t="s">
        <v>26</v>
      </c>
      <c r="D20" s="41">
        <v>5625</v>
      </c>
      <c r="E20" s="41">
        <v>12389</v>
      </c>
      <c r="F20" s="41">
        <v>14919</v>
      </c>
      <c r="G20" s="41">
        <f>Chart!L11</f>
        <v>12781</v>
      </c>
    </row>
    <row r="21" spans="1:7" x14ac:dyDescent="0.25">
      <c r="A21" s="39" t="s">
        <v>45</v>
      </c>
      <c r="B21" s="40" t="s">
        <v>29</v>
      </c>
      <c r="C21" s="40" t="s">
        <v>26</v>
      </c>
      <c r="D21" s="41">
        <v>5784</v>
      </c>
      <c r="E21" s="41">
        <v>10259</v>
      </c>
      <c r="F21" s="41">
        <v>13988</v>
      </c>
      <c r="G21" s="41">
        <f>Chart!L12</f>
        <v>11113</v>
      </c>
    </row>
    <row r="22" spans="1:7" x14ac:dyDescent="0.25">
      <c r="A22" s="39" t="s">
        <v>46</v>
      </c>
      <c r="B22" s="40" t="s">
        <v>29</v>
      </c>
      <c r="C22" s="40" t="s">
        <v>26</v>
      </c>
      <c r="D22" s="41">
        <v>6594</v>
      </c>
      <c r="E22" s="41">
        <v>15115</v>
      </c>
      <c r="F22" s="41">
        <v>14273</v>
      </c>
      <c r="G22" s="41">
        <f>Chart!L13</f>
        <v>0</v>
      </c>
    </row>
    <row r="23" spans="1:7" x14ac:dyDescent="0.25">
      <c r="A23" s="39" t="s">
        <v>35</v>
      </c>
      <c r="B23" s="40" t="s">
        <v>29</v>
      </c>
      <c r="C23" s="40" t="s">
        <v>26</v>
      </c>
      <c r="D23" s="41">
        <v>5769</v>
      </c>
      <c r="E23" s="41">
        <v>13816</v>
      </c>
      <c r="F23" s="41">
        <v>14485</v>
      </c>
      <c r="G23" s="41">
        <f>Chart!L14</f>
        <v>0</v>
      </c>
    </row>
    <row r="24" spans="1:7" x14ac:dyDescent="0.25">
      <c r="A24" s="39" t="s">
        <v>36</v>
      </c>
      <c r="B24" s="40" t="s">
        <v>29</v>
      </c>
      <c r="C24" s="40" t="s">
        <v>26</v>
      </c>
      <c r="D24" s="41">
        <v>12903</v>
      </c>
      <c r="E24" s="41">
        <v>12741</v>
      </c>
      <c r="F24" s="41">
        <v>14656</v>
      </c>
      <c r="G24" s="41">
        <f>Chart!L15</f>
        <v>0</v>
      </c>
    </row>
    <row r="25" spans="1:7" x14ac:dyDescent="0.25">
      <c r="A25" s="39" t="s">
        <v>37</v>
      </c>
      <c r="B25" s="40" t="s">
        <v>29</v>
      </c>
      <c r="C25" s="40" t="s">
        <v>26</v>
      </c>
      <c r="D25" s="41">
        <v>12469</v>
      </c>
      <c r="E25" s="41">
        <v>12806</v>
      </c>
      <c r="F25" s="41">
        <v>8840</v>
      </c>
      <c r="G25" s="41">
        <f>Chart!L16</f>
        <v>0</v>
      </c>
    </row>
    <row r="26" spans="1:7" x14ac:dyDescent="0.25">
      <c r="A26" s="39" t="s">
        <v>38</v>
      </c>
      <c r="B26" s="40" t="s">
        <v>29</v>
      </c>
      <c r="C26" s="40" t="s">
        <v>27</v>
      </c>
      <c r="D26" s="41">
        <v>0</v>
      </c>
      <c r="E26" s="41">
        <v>0</v>
      </c>
      <c r="F26" s="41">
        <v>0</v>
      </c>
      <c r="G26" s="41">
        <f>Chart!R5</f>
        <v>0</v>
      </c>
    </row>
    <row r="27" spans="1:7" x14ac:dyDescent="0.25">
      <c r="A27" s="39" t="s">
        <v>39</v>
      </c>
      <c r="B27" s="40" t="s">
        <v>29</v>
      </c>
      <c r="C27" s="40" t="s">
        <v>27</v>
      </c>
      <c r="D27" s="41">
        <v>0</v>
      </c>
      <c r="E27" s="41">
        <v>0</v>
      </c>
      <c r="F27" s="41">
        <v>0</v>
      </c>
      <c r="G27" s="41">
        <f>Chart!R6</f>
        <v>0</v>
      </c>
    </row>
    <row r="28" spans="1:7" x14ac:dyDescent="0.25">
      <c r="A28" s="39" t="s">
        <v>40</v>
      </c>
      <c r="B28" s="40" t="s">
        <v>29</v>
      </c>
      <c r="C28" s="40" t="s">
        <v>27</v>
      </c>
      <c r="D28" s="41">
        <v>30992</v>
      </c>
      <c r="E28" s="41">
        <v>21936</v>
      </c>
      <c r="F28" s="41">
        <v>28548</v>
      </c>
      <c r="G28" s="41">
        <f>Chart!R7</f>
        <v>27994</v>
      </c>
    </row>
    <row r="29" spans="1:7" x14ac:dyDescent="0.25">
      <c r="A29" s="39" t="s">
        <v>41</v>
      </c>
      <c r="B29" s="40" t="s">
        <v>29</v>
      </c>
      <c r="C29" s="40" t="s">
        <v>27</v>
      </c>
      <c r="D29" s="41">
        <v>0</v>
      </c>
      <c r="E29" s="41">
        <v>0</v>
      </c>
      <c r="F29" s="41">
        <v>0</v>
      </c>
      <c r="G29" s="41">
        <f>Chart!R8</f>
        <v>0</v>
      </c>
    </row>
    <row r="30" spans="1:7" x14ac:dyDescent="0.25">
      <c r="A30" s="39" t="s">
        <v>42</v>
      </c>
      <c r="B30" s="40" t="s">
        <v>29</v>
      </c>
      <c r="C30" s="40" t="s">
        <v>27</v>
      </c>
      <c r="D30" s="41">
        <v>0</v>
      </c>
      <c r="E30" s="41">
        <v>0</v>
      </c>
      <c r="F30" s="41">
        <v>0</v>
      </c>
      <c r="G30" s="41">
        <f>Chart!R9</f>
        <v>0</v>
      </c>
    </row>
    <row r="31" spans="1:7" x14ac:dyDescent="0.25">
      <c r="A31" s="39" t="s">
        <v>43</v>
      </c>
      <c r="B31" s="40" t="s">
        <v>29</v>
      </c>
      <c r="C31" s="40" t="s">
        <v>27</v>
      </c>
      <c r="D31" s="41">
        <v>34437</v>
      </c>
      <c r="E31" s="41">
        <v>27916</v>
      </c>
      <c r="F31" s="41">
        <v>29006</v>
      </c>
      <c r="G31" s="41">
        <f>Chart!R10</f>
        <v>27972</v>
      </c>
    </row>
    <row r="32" spans="1:7" x14ac:dyDescent="0.25">
      <c r="A32" s="39" t="s">
        <v>44</v>
      </c>
      <c r="B32" s="40" t="s">
        <v>29</v>
      </c>
      <c r="C32" s="40" t="s">
        <v>27</v>
      </c>
      <c r="D32" s="41">
        <v>0</v>
      </c>
      <c r="E32" s="41">
        <v>0</v>
      </c>
      <c r="F32" s="41">
        <v>0</v>
      </c>
      <c r="G32" s="41">
        <f>Chart!R11</f>
        <v>0</v>
      </c>
    </row>
    <row r="33" spans="1:7" x14ac:dyDescent="0.25">
      <c r="A33" s="39" t="s">
        <v>45</v>
      </c>
      <c r="B33" s="40" t="s">
        <v>29</v>
      </c>
      <c r="C33" s="40" t="s">
        <v>27</v>
      </c>
      <c r="D33" s="41">
        <v>0</v>
      </c>
      <c r="E33" s="41">
        <v>0</v>
      </c>
      <c r="F33" s="41">
        <v>0</v>
      </c>
      <c r="G33" s="41">
        <f>Chart!R12</f>
        <v>0</v>
      </c>
    </row>
    <row r="34" spans="1:7" x14ac:dyDescent="0.25">
      <c r="A34" s="39" t="s">
        <v>46</v>
      </c>
      <c r="B34" s="40" t="s">
        <v>29</v>
      </c>
      <c r="C34" s="40" t="s">
        <v>27</v>
      </c>
      <c r="D34" s="41">
        <v>26179</v>
      </c>
      <c r="E34" s="41">
        <v>29866</v>
      </c>
      <c r="F34" s="41">
        <v>31613</v>
      </c>
      <c r="G34" s="41">
        <f>Chart!R13</f>
        <v>0</v>
      </c>
    </row>
    <row r="35" spans="1:7" x14ac:dyDescent="0.25">
      <c r="A35" s="39" t="s">
        <v>35</v>
      </c>
      <c r="B35" s="40" t="s">
        <v>29</v>
      </c>
      <c r="C35" s="40" t="s">
        <v>27</v>
      </c>
      <c r="D35" s="41">
        <v>0</v>
      </c>
      <c r="E35" s="41">
        <v>0</v>
      </c>
      <c r="F35" s="41">
        <v>0</v>
      </c>
      <c r="G35" s="41">
        <f>Chart!R14</f>
        <v>0</v>
      </c>
    </row>
    <row r="36" spans="1:7" x14ac:dyDescent="0.25">
      <c r="A36" s="39" t="s">
        <v>36</v>
      </c>
      <c r="B36" s="40" t="s">
        <v>29</v>
      </c>
      <c r="C36" s="40" t="s">
        <v>27</v>
      </c>
      <c r="D36" s="41">
        <v>0</v>
      </c>
      <c r="E36" s="41">
        <v>0</v>
      </c>
      <c r="F36" s="41">
        <v>0</v>
      </c>
      <c r="G36" s="41">
        <f>Chart!R15</f>
        <v>0</v>
      </c>
    </row>
    <row r="37" spans="1:7" x14ac:dyDescent="0.25">
      <c r="A37" s="39" t="s">
        <v>37</v>
      </c>
      <c r="B37" s="40" t="s">
        <v>29</v>
      </c>
      <c r="C37" s="40" t="s">
        <v>27</v>
      </c>
      <c r="D37" s="41">
        <v>38696</v>
      </c>
      <c r="E37" s="41">
        <v>32632</v>
      </c>
      <c r="F37" s="41">
        <v>32155</v>
      </c>
      <c r="G37" s="41">
        <f>Chart!R16</f>
        <v>0</v>
      </c>
    </row>
    <row r="38" spans="1:7" x14ac:dyDescent="0.25">
      <c r="A38" s="39" t="s">
        <v>38</v>
      </c>
      <c r="B38" s="40" t="s">
        <v>47</v>
      </c>
      <c r="C38" s="40" t="s">
        <v>24</v>
      </c>
      <c r="D38" s="41">
        <v>39940</v>
      </c>
      <c r="E38" s="41">
        <v>41695</v>
      </c>
      <c r="F38" s="41">
        <v>38588</v>
      </c>
      <c r="G38" s="41">
        <f>Chart!F23</f>
        <v>39568</v>
      </c>
    </row>
    <row r="39" spans="1:7" ht="18.75" customHeight="1" x14ac:dyDescent="0.25">
      <c r="A39" s="39" t="s">
        <v>39</v>
      </c>
      <c r="B39" s="40" t="s">
        <v>47</v>
      </c>
      <c r="C39" s="40" t="s">
        <v>24</v>
      </c>
      <c r="D39" s="41">
        <v>31928</v>
      </c>
      <c r="E39" s="41">
        <v>32653</v>
      </c>
      <c r="F39" s="41">
        <v>31852</v>
      </c>
      <c r="G39" s="41">
        <f>Chart!F24</f>
        <v>31287</v>
      </c>
    </row>
    <row r="40" spans="1:7" x14ac:dyDescent="0.25">
      <c r="A40" s="39" t="s">
        <v>40</v>
      </c>
      <c r="B40" s="40" t="s">
        <v>47</v>
      </c>
      <c r="C40" s="40" t="s">
        <v>24</v>
      </c>
      <c r="D40" s="41">
        <v>30760</v>
      </c>
      <c r="E40" s="41">
        <v>32602</v>
      </c>
      <c r="F40" s="41">
        <v>30206</v>
      </c>
      <c r="G40" s="41">
        <f>Chart!F25</f>
        <v>30211</v>
      </c>
    </row>
    <row r="41" spans="1:7" x14ac:dyDescent="0.25">
      <c r="A41" s="39" t="s">
        <v>41</v>
      </c>
      <c r="B41" s="40" t="s">
        <v>47</v>
      </c>
      <c r="C41" s="40" t="s">
        <v>24</v>
      </c>
      <c r="D41" s="41">
        <v>40017</v>
      </c>
      <c r="E41" s="41">
        <v>39141</v>
      </c>
      <c r="F41" s="41">
        <v>40379</v>
      </c>
      <c r="G41" s="41">
        <f>Chart!F26</f>
        <v>40174</v>
      </c>
    </row>
    <row r="42" spans="1:7" x14ac:dyDescent="0.25">
      <c r="A42" s="39" t="s">
        <v>42</v>
      </c>
      <c r="B42" s="40" t="s">
        <v>47</v>
      </c>
      <c r="C42" s="40" t="s">
        <v>24</v>
      </c>
      <c r="D42" s="41">
        <v>31857</v>
      </c>
      <c r="E42" s="41">
        <v>30618</v>
      </c>
      <c r="F42" s="41">
        <v>30802</v>
      </c>
      <c r="G42" s="41">
        <f>Chart!F27</f>
        <v>30223</v>
      </c>
    </row>
    <row r="43" spans="1:7" x14ac:dyDescent="0.25">
      <c r="A43" s="39" t="s">
        <v>43</v>
      </c>
      <c r="B43" s="40" t="s">
        <v>47</v>
      </c>
      <c r="C43" s="40" t="s">
        <v>24</v>
      </c>
      <c r="D43" s="41">
        <v>31068</v>
      </c>
      <c r="E43" s="41">
        <v>30685</v>
      </c>
      <c r="F43" s="41">
        <v>29045</v>
      </c>
      <c r="G43" s="41">
        <f>Chart!F28</f>
        <v>28370</v>
      </c>
    </row>
    <row r="44" spans="1:7" x14ac:dyDescent="0.25">
      <c r="A44" s="39" t="s">
        <v>44</v>
      </c>
      <c r="B44" s="40" t="s">
        <v>47</v>
      </c>
      <c r="C44" s="40" t="s">
        <v>24</v>
      </c>
      <c r="D44" s="41">
        <v>44346</v>
      </c>
      <c r="E44" s="41">
        <v>42902</v>
      </c>
      <c r="F44" s="41">
        <v>42272</v>
      </c>
      <c r="G44" s="41">
        <f>Chart!F29</f>
        <v>42162</v>
      </c>
    </row>
    <row r="45" spans="1:7" x14ac:dyDescent="0.25">
      <c r="A45" s="39" t="s">
        <v>45</v>
      </c>
      <c r="B45" s="40" t="s">
        <v>47</v>
      </c>
      <c r="C45" s="40" t="s">
        <v>24</v>
      </c>
      <c r="D45" s="41">
        <v>38738</v>
      </c>
      <c r="E45" s="41">
        <v>34356</v>
      </c>
      <c r="F45" s="41">
        <v>34396</v>
      </c>
      <c r="G45" s="41">
        <f>Chart!F30</f>
        <v>33134</v>
      </c>
    </row>
    <row r="46" spans="1:7" x14ac:dyDescent="0.25">
      <c r="A46" s="39" t="s">
        <v>46</v>
      </c>
      <c r="B46" s="40" t="s">
        <v>47</v>
      </c>
      <c r="C46" s="40" t="s">
        <v>24</v>
      </c>
      <c r="D46" s="41">
        <v>37733</v>
      </c>
      <c r="E46" s="41">
        <v>34499</v>
      </c>
      <c r="F46" s="41">
        <v>34583</v>
      </c>
      <c r="G46" s="41">
        <f>Chart!F31</f>
        <v>0</v>
      </c>
    </row>
    <row r="47" spans="1:7" x14ac:dyDescent="0.25">
      <c r="A47" s="39" t="s">
        <v>35</v>
      </c>
      <c r="B47" s="40" t="s">
        <v>47</v>
      </c>
      <c r="C47" s="40" t="s">
        <v>24</v>
      </c>
      <c r="D47" s="41">
        <v>52948</v>
      </c>
      <c r="E47" s="41">
        <v>46817</v>
      </c>
      <c r="F47" s="41">
        <v>49163</v>
      </c>
      <c r="G47" s="41">
        <f>Chart!F32</f>
        <v>0</v>
      </c>
    </row>
    <row r="48" spans="1:7" x14ac:dyDescent="0.25">
      <c r="A48" s="39" t="s">
        <v>36</v>
      </c>
      <c r="B48" s="40" t="s">
        <v>47</v>
      </c>
      <c r="C48" s="40" t="s">
        <v>24</v>
      </c>
      <c r="D48" s="41">
        <v>36895</v>
      </c>
      <c r="E48" s="41">
        <v>33680</v>
      </c>
      <c r="F48" s="41">
        <v>33837</v>
      </c>
      <c r="G48" s="41">
        <f>Chart!F33</f>
        <v>0</v>
      </c>
    </row>
    <row r="49" spans="1:7" x14ac:dyDescent="0.25">
      <c r="A49" s="39" t="s">
        <v>37</v>
      </c>
      <c r="B49" s="40" t="s">
        <v>47</v>
      </c>
      <c r="C49" s="40" t="s">
        <v>24</v>
      </c>
      <c r="D49" s="41">
        <v>34053</v>
      </c>
      <c r="E49" s="41">
        <v>31899</v>
      </c>
      <c r="F49" s="41">
        <v>30431</v>
      </c>
      <c r="G49" s="41">
        <f>Chart!F34</f>
        <v>0</v>
      </c>
    </row>
    <row r="50" spans="1:7" x14ac:dyDescent="0.25">
      <c r="A50" s="39" t="s">
        <v>38</v>
      </c>
      <c r="B50" s="40" t="s">
        <v>47</v>
      </c>
      <c r="C50" s="40" t="s">
        <v>26</v>
      </c>
      <c r="D50" s="41">
        <v>16119</v>
      </c>
      <c r="E50" s="41">
        <v>15586</v>
      </c>
      <c r="F50" s="41">
        <v>14380</v>
      </c>
      <c r="G50" s="41">
        <f>Chart!L23</f>
        <v>19161</v>
      </c>
    </row>
    <row r="51" spans="1:7" x14ac:dyDescent="0.25">
      <c r="A51" s="39" t="s">
        <v>39</v>
      </c>
      <c r="B51" s="40" t="s">
        <v>47</v>
      </c>
      <c r="C51" s="40" t="s">
        <v>26</v>
      </c>
      <c r="D51" s="41">
        <v>14214</v>
      </c>
      <c r="E51" s="41">
        <v>16972</v>
      </c>
      <c r="F51" s="41">
        <v>11907</v>
      </c>
      <c r="G51" s="41">
        <f>Chart!L24</f>
        <v>6134</v>
      </c>
    </row>
    <row r="52" spans="1:7" x14ac:dyDescent="0.25">
      <c r="A52" s="39" t="s">
        <v>40</v>
      </c>
      <c r="B52" s="40" t="s">
        <v>47</v>
      </c>
      <c r="C52" s="40" t="s">
        <v>26</v>
      </c>
      <c r="D52" s="41">
        <v>16509</v>
      </c>
      <c r="E52" s="41">
        <v>12347</v>
      </c>
      <c r="F52" s="41">
        <v>15324</v>
      </c>
      <c r="G52" s="41">
        <f>Chart!L25</f>
        <v>15796</v>
      </c>
    </row>
    <row r="53" spans="1:7" x14ac:dyDescent="0.25">
      <c r="A53" s="39" t="s">
        <v>41</v>
      </c>
      <c r="B53" s="40" t="s">
        <v>47</v>
      </c>
      <c r="C53" s="40" t="s">
        <v>26</v>
      </c>
      <c r="D53" s="41">
        <v>15773</v>
      </c>
      <c r="E53" s="41">
        <v>17762</v>
      </c>
      <c r="F53" s="41">
        <v>12215</v>
      </c>
      <c r="G53" s="41">
        <f>Chart!L26</f>
        <v>17342</v>
      </c>
    </row>
    <row r="54" spans="1:7" x14ac:dyDescent="0.25">
      <c r="A54" s="39" t="s">
        <v>42</v>
      </c>
      <c r="B54" s="40" t="s">
        <v>47</v>
      </c>
      <c r="C54" s="40" t="s">
        <v>26</v>
      </c>
      <c r="D54" s="41">
        <v>14118</v>
      </c>
      <c r="E54" s="41">
        <v>15379</v>
      </c>
      <c r="F54" s="41">
        <v>13668</v>
      </c>
      <c r="G54" s="41">
        <f>Chart!L27</f>
        <v>16321</v>
      </c>
    </row>
    <row r="55" spans="1:7" x14ac:dyDescent="0.25">
      <c r="A55" s="39" t="s">
        <v>43</v>
      </c>
      <c r="B55" s="40" t="s">
        <v>47</v>
      </c>
      <c r="C55" s="40" t="s">
        <v>26</v>
      </c>
      <c r="D55" s="41">
        <v>13931</v>
      </c>
      <c r="E55" s="41">
        <v>13269</v>
      </c>
      <c r="F55" s="41">
        <v>13437</v>
      </c>
      <c r="G55" s="41">
        <f>Chart!L28</f>
        <v>27231</v>
      </c>
    </row>
    <row r="56" spans="1:7" x14ac:dyDescent="0.25">
      <c r="A56" s="39" t="s">
        <v>44</v>
      </c>
      <c r="B56" s="40" t="s">
        <v>47</v>
      </c>
      <c r="C56" s="40" t="s">
        <v>26</v>
      </c>
      <c r="D56" s="41">
        <v>14684</v>
      </c>
      <c r="E56" s="41">
        <v>14453</v>
      </c>
      <c r="F56" s="41">
        <v>13852</v>
      </c>
      <c r="G56" s="41">
        <f>Chart!L29</f>
        <v>17746</v>
      </c>
    </row>
    <row r="57" spans="1:7" x14ac:dyDescent="0.25">
      <c r="A57" s="39" t="s">
        <v>45</v>
      </c>
      <c r="B57" s="40" t="s">
        <v>47</v>
      </c>
      <c r="C57" s="40" t="s">
        <v>26</v>
      </c>
      <c r="D57" s="41">
        <v>16470</v>
      </c>
      <c r="E57" s="41">
        <v>12137</v>
      </c>
      <c r="F57" s="41">
        <v>13972</v>
      </c>
      <c r="G57" s="41">
        <f>Chart!L30</f>
        <v>17677</v>
      </c>
    </row>
    <row r="58" spans="1:7" x14ac:dyDescent="0.25">
      <c r="A58" s="39" t="s">
        <v>46</v>
      </c>
      <c r="B58" s="40" t="s">
        <v>47</v>
      </c>
      <c r="C58" s="40" t="s">
        <v>26</v>
      </c>
      <c r="D58" s="41">
        <v>25747</v>
      </c>
      <c r="E58" s="41">
        <v>14358</v>
      </c>
      <c r="F58" s="41">
        <v>12885</v>
      </c>
      <c r="G58" s="41">
        <f>Chart!L31</f>
        <v>0</v>
      </c>
    </row>
    <row r="59" spans="1:7" x14ac:dyDescent="0.25">
      <c r="A59" s="39" t="s">
        <v>35</v>
      </c>
      <c r="B59" s="40" t="s">
        <v>47</v>
      </c>
      <c r="C59" s="40" t="s">
        <v>26</v>
      </c>
      <c r="D59" s="41">
        <v>5490</v>
      </c>
      <c r="E59" s="41">
        <v>14375</v>
      </c>
      <c r="F59" s="41">
        <v>14167</v>
      </c>
      <c r="G59" s="41">
        <f>Chart!L32</f>
        <v>0</v>
      </c>
    </row>
    <row r="60" spans="1:7" x14ac:dyDescent="0.25">
      <c r="A60" s="39" t="s">
        <v>36</v>
      </c>
      <c r="B60" s="40" t="s">
        <v>47</v>
      </c>
      <c r="C60" s="40" t="s">
        <v>26</v>
      </c>
      <c r="D60" s="41">
        <v>11710</v>
      </c>
      <c r="E60" s="41">
        <v>16806</v>
      </c>
      <c r="F60" s="41">
        <v>19055</v>
      </c>
      <c r="G60" s="41">
        <f>Chart!L33</f>
        <v>0</v>
      </c>
    </row>
    <row r="61" spans="1:7" x14ac:dyDescent="0.25">
      <c r="A61" s="39" t="s">
        <v>37</v>
      </c>
      <c r="B61" s="40" t="s">
        <v>47</v>
      </c>
      <c r="C61" s="40" t="s">
        <v>26</v>
      </c>
      <c r="D61" s="41">
        <v>13873</v>
      </c>
      <c r="E61" s="41">
        <v>14251</v>
      </c>
      <c r="F61" s="41">
        <v>9494</v>
      </c>
      <c r="G61" s="41">
        <f>Chart!L34</f>
        <v>0</v>
      </c>
    </row>
    <row r="62" spans="1:7" x14ac:dyDescent="0.25">
      <c r="A62" s="39" t="s">
        <v>38</v>
      </c>
      <c r="B62" s="40" t="s">
        <v>47</v>
      </c>
      <c r="C62" s="40" t="s">
        <v>27</v>
      </c>
      <c r="D62" s="41">
        <v>0</v>
      </c>
      <c r="E62" s="41">
        <v>0</v>
      </c>
      <c r="F62" s="41">
        <v>0</v>
      </c>
      <c r="G62" s="41">
        <f>Chart!R23</f>
        <v>0</v>
      </c>
    </row>
    <row r="63" spans="1:7" x14ac:dyDescent="0.25">
      <c r="A63" s="39" t="s">
        <v>39</v>
      </c>
      <c r="B63" s="40" t="s">
        <v>47</v>
      </c>
      <c r="C63" s="40" t="s">
        <v>27</v>
      </c>
      <c r="D63" s="41">
        <v>0</v>
      </c>
      <c r="E63" s="41">
        <v>0</v>
      </c>
      <c r="F63" s="41">
        <v>0</v>
      </c>
      <c r="G63" s="41">
        <f>Chart!R24</f>
        <v>0</v>
      </c>
    </row>
    <row r="64" spans="1:7" x14ac:dyDescent="0.25">
      <c r="A64" s="39" t="s">
        <v>40</v>
      </c>
      <c r="B64" s="40" t="s">
        <v>47</v>
      </c>
      <c r="C64" s="40" t="s">
        <v>27</v>
      </c>
      <c r="D64" s="41">
        <v>30842</v>
      </c>
      <c r="E64" s="41">
        <v>21793</v>
      </c>
      <c r="F64" s="41">
        <v>28415</v>
      </c>
      <c r="G64" s="41">
        <f>Chart!R25</f>
        <v>27831</v>
      </c>
    </row>
    <row r="65" spans="1:7" x14ac:dyDescent="0.25">
      <c r="A65" s="39" t="s">
        <v>41</v>
      </c>
      <c r="B65" s="40" t="s">
        <v>47</v>
      </c>
      <c r="C65" s="40" t="s">
        <v>27</v>
      </c>
      <c r="D65" s="41">
        <v>0</v>
      </c>
      <c r="E65" s="41">
        <v>0</v>
      </c>
      <c r="F65" s="41">
        <v>0</v>
      </c>
      <c r="G65" s="41">
        <f>Chart!R26</f>
        <v>0</v>
      </c>
    </row>
    <row r="66" spans="1:7" x14ac:dyDescent="0.25">
      <c r="A66" s="39" t="s">
        <v>42</v>
      </c>
      <c r="B66" s="40" t="s">
        <v>47</v>
      </c>
      <c r="C66" s="40" t="s">
        <v>27</v>
      </c>
      <c r="D66" s="41">
        <v>0</v>
      </c>
      <c r="E66" s="41">
        <v>0</v>
      </c>
      <c r="F66" s="41">
        <v>0</v>
      </c>
      <c r="G66" s="41">
        <f>Chart!R27</f>
        <v>0</v>
      </c>
    </row>
    <row r="67" spans="1:7" x14ac:dyDescent="0.25">
      <c r="A67" s="39" t="s">
        <v>43</v>
      </c>
      <c r="B67" s="40" t="s">
        <v>47</v>
      </c>
      <c r="C67" s="40" t="s">
        <v>27</v>
      </c>
      <c r="D67" s="41">
        <v>34227</v>
      </c>
      <c r="E67" s="41">
        <v>27752</v>
      </c>
      <c r="F67" s="41">
        <v>28920</v>
      </c>
      <c r="G67" s="41">
        <f>Chart!R28</f>
        <v>27848</v>
      </c>
    </row>
    <row r="68" spans="1:7" x14ac:dyDescent="0.25">
      <c r="A68" s="39" t="s">
        <v>44</v>
      </c>
      <c r="B68" s="40" t="s">
        <v>47</v>
      </c>
      <c r="C68" s="40" t="s">
        <v>27</v>
      </c>
      <c r="D68" s="41">
        <v>0</v>
      </c>
      <c r="E68" s="41">
        <v>0</v>
      </c>
      <c r="F68" s="41">
        <v>0</v>
      </c>
      <c r="G68" s="41">
        <f>Chart!R29</f>
        <v>0</v>
      </c>
    </row>
    <row r="69" spans="1:7" x14ac:dyDescent="0.25">
      <c r="A69" s="39" t="s">
        <v>45</v>
      </c>
      <c r="B69" s="40" t="s">
        <v>47</v>
      </c>
      <c r="C69" s="40" t="s">
        <v>27</v>
      </c>
      <c r="D69" s="41">
        <v>0</v>
      </c>
      <c r="E69" s="41">
        <v>0</v>
      </c>
      <c r="F69" s="41">
        <v>0</v>
      </c>
      <c r="G69" s="41">
        <f>Chart!R30</f>
        <v>0</v>
      </c>
    </row>
    <row r="70" spans="1:7" x14ac:dyDescent="0.25">
      <c r="A70" s="39" t="s">
        <v>46</v>
      </c>
      <c r="B70" s="40" t="s">
        <v>47</v>
      </c>
      <c r="C70" s="40" t="s">
        <v>27</v>
      </c>
      <c r="D70" s="41">
        <v>25640</v>
      </c>
      <c r="E70" s="41">
        <v>29349</v>
      </c>
      <c r="F70" s="41">
        <v>31202</v>
      </c>
      <c r="G70" s="41">
        <f>Chart!R31</f>
        <v>0</v>
      </c>
    </row>
    <row r="71" spans="1:7" x14ac:dyDescent="0.25">
      <c r="A71" s="39" t="s">
        <v>35</v>
      </c>
      <c r="B71" s="40" t="s">
        <v>47</v>
      </c>
      <c r="C71" s="40" t="s">
        <v>27</v>
      </c>
      <c r="D71" s="41">
        <v>0</v>
      </c>
      <c r="E71" s="41">
        <v>0</v>
      </c>
      <c r="F71" s="41">
        <v>0</v>
      </c>
      <c r="G71" s="41">
        <f>Chart!R32</f>
        <v>0</v>
      </c>
    </row>
    <row r="72" spans="1:7" x14ac:dyDescent="0.25">
      <c r="A72" s="39" t="s">
        <v>36</v>
      </c>
      <c r="B72" s="40" t="s">
        <v>47</v>
      </c>
      <c r="C72" s="40" t="s">
        <v>27</v>
      </c>
      <c r="D72" s="41">
        <v>0</v>
      </c>
      <c r="E72" s="41">
        <v>0</v>
      </c>
      <c r="F72" s="41">
        <v>0</v>
      </c>
      <c r="G72" s="41">
        <f>Chart!R33</f>
        <v>0</v>
      </c>
    </row>
    <row r="73" spans="1:7" x14ac:dyDescent="0.25">
      <c r="A73" s="39" t="s">
        <v>37</v>
      </c>
      <c r="B73" s="40" t="s">
        <v>47</v>
      </c>
      <c r="C73" s="40" t="s">
        <v>27</v>
      </c>
      <c r="D73" s="41">
        <v>38250</v>
      </c>
      <c r="E73" s="41">
        <v>32126</v>
      </c>
      <c r="F73" s="41">
        <v>31876</v>
      </c>
      <c r="G73" s="41">
        <f>Chart!R34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Chart</vt:lpstr>
      <vt:lpstr>Raw Data</vt:lpstr>
      <vt:lpstr>Chart!Print_Area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2023-01-05T12:41:03Z</dcterms:created>
  <dcterms:modified xsi:type="dcterms:W3CDTF">2023-09-27T13:11:46Z</dcterms:modified>
</cp:coreProperties>
</file>