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6" i="4"/>
  <c r="C36" i="4"/>
  <c r="K36" i="4"/>
  <c r="J36" i="4"/>
  <c r="I36" i="4"/>
  <c r="Q36" i="4"/>
  <c r="P36" i="4"/>
  <c r="O36" i="4"/>
  <c r="W36" i="4"/>
  <c r="V36" i="4"/>
  <c r="U36" i="4"/>
  <c r="W18" i="4"/>
  <c r="V18" i="4"/>
  <c r="U18" i="4"/>
  <c r="Q18" i="4"/>
  <c r="P18" i="4"/>
  <c r="O18" i="4"/>
  <c r="K18" i="4"/>
  <c r="J18" i="4"/>
  <c r="I18" i="4"/>
  <c r="D18" i="4"/>
  <c r="E18" i="4"/>
  <c r="C18" i="4"/>
  <c r="R36" i="4" l="1"/>
  <c r="R35" i="4"/>
  <c r="Q35" i="4"/>
  <c r="P35" i="4"/>
  <c r="O35" i="4"/>
  <c r="L36" i="4"/>
  <c r="L35" i="4"/>
  <c r="K35" i="4"/>
  <c r="J35" i="4"/>
  <c r="I35" i="4"/>
  <c r="F35" i="4"/>
  <c r="F36" i="4" s="1"/>
  <c r="E35" i="4"/>
  <c r="D35" i="4"/>
  <c r="C35" i="4"/>
  <c r="R18" i="4"/>
  <c r="R17" i="4"/>
  <c r="Q17" i="4"/>
  <c r="P17" i="4"/>
  <c r="O17" i="4"/>
  <c r="L18" i="4"/>
  <c r="L17" i="4"/>
  <c r="K17" i="4"/>
  <c r="J17" i="4"/>
  <c r="I17" i="4"/>
  <c r="F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5" i="4"/>
  <c r="X36" i="4"/>
  <c r="U17" i="4"/>
  <c r="W17" i="4"/>
  <c r="V35" i="4"/>
  <c r="X18" i="4"/>
  <c r="X17" i="4"/>
  <c r="V17" i="4"/>
</calcChain>
</file>

<file path=xl/sharedStrings.xml><?xml version="1.0" encoding="utf-8"?>
<sst xmlns="http://schemas.openxmlformats.org/spreadsheetml/2006/main" count="372" uniqueCount="52">
  <si>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</si>
  <si>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</si>
  <si>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</si>
  <si>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</si>
  <si>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</si>
  <si>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</si>
  <si>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</si>
  <si>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</si>
  <si>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</si>
  <si>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</si>
  <si>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</si>
  <si>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</si>
  <si>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</si>
  <si>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</si>
  <si>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</si>
  <si>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</si>
  <si>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</si>
  <si>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</si>
  <si>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</si>
  <si>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</si>
  <si>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</si>
  <si>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</si>
  <si>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</si>
  <si>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</si>
  <si>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</si>
  <si>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</si>
  <si>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</si>
  <si>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</si>
  <si>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</si>
  <si>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</si>
  <si>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</si>
  <si>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</si>
  <si>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</si>
  <si>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</si>
  <si>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</si>
  <si>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</si>
  <si>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</si>
  <si>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</si>
  <si>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</si>
  <si>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</si>
  <si>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</si>
  <si>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</si>
  <si>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</si>
  <si>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</si>
  <si>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</si>
  <si>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</si>
  <si>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</si>
  <si>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</si>
  <si>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</si>
  <si>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</si>
  <si>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</si>
  <si>
    <t xml:space="preserve">City of Lockport - Monthly Water and Sewer Usage (in Cubic Feet)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</si>
</sst>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114655</c:v>
                </c:pt>
                <c:pt idx="7">
                  <c:v>95985</c:v>
                </c:pt>
                <c:pt idx="8">
                  <c:v>160582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215.650791087966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21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30952"/>
  </r>
  <r>
    <x v="5"/>
    <x v="0"/>
    <x v="0"/>
    <n v="30983"/>
    <n v="30556"/>
    <n v="28849"/>
    <n v="28190"/>
  </r>
  <r>
    <x v="6"/>
    <x v="0"/>
    <x v="0"/>
    <n v="44153"/>
    <n v="42711"/>
    <n v="42106"/>
    <n v="41966"/>
  </r>
  <r>
    <x v="7"/>
    <x v="0"/>
    <x v="0"/>
    <n v="39715"/>
    <n v="35271"/>
    <n v="35257"/>
    <n v="34061"/>
  </r>
  <r>
    <x v="8"/>
    <x v="0"/>
    <x v="0"/>
    <n v="37796"/>
    <n v="34465"/>
    <n v="34970"/>
    <n v="33244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10779"/>
  </r>
  <r>
    <x v="5"/>
    <x v="0"/>
    <x v="1"/>
    <n v="4167"/>
    <n v="11268"/>
    <n v="12371"/>
    <n v="11446"/>
  </r>
  <r>
    <x v="6"/>
    <x v="0"/>
    <x v="1"/>
    <n v="5625"/>
    <n v="12389"/>
    <n v="14919"/>
    <n v="12781"/>
  </r>
  <r>
    <x v="7"/>
    <x v="0"/>
    <x v="1"/>
    <n v="5784"/>
    <n v="10259"/>
    <n v="13988"/>
    <n v="11113"/>
  </r>
  <r>
    <x v="8"/>
    <x v="0"/>
    <x v="1"/>
    <n v="6594"/>
    <n v="15115"/>
    <n v="14273"/>
    <n v="12118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27972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3058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30223"/>
  </r>
  <r>
    <x v="5"/>
    <x v="1"/>
    <x v="0"/>
    <n v="31068"/>
    <n v="30685"/>
    <n v="29045"/>
    <n v="28370"/>
  </r>
  <r>
    <x v="6"/>
    <x v="1"/>
    <x v="0"/>
    <n v="44346"/>
    <n v="42902"/>
    <n v="42272"/>
    <n v="42162"/>
  </r>
  <r>
    <x v="7"/>
    <x v="1"/>
    <x v="0"/>
    <n v="38738"/>
    <n v="34356"/>
    <n v="34396"/>
    <n v="33134"/>
  </r>
  <r>
    <x v="8"/>
    <x v="1"/>
    <x v="0"/>
    <n v="37733"/>
    <n v="34499"/>
    <n v="34583"/>
    <n v="33349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16321"/>
  </r>
  <r>
    <x v="5"/>
    <x v="1"/>
    <x v="1"/>
    <n v="13931"/>
    <n v="13269"/>
    <n v="13437"/>
    <n v="27231"/>
  </r>
  <r>
    <x v="6"/>
    <x v="1"/>
    <x v="1"/>
    <n v="14684"/>
    <n v="14453"/>
    <n v="13852"/>
    <n v="17746"/>
  </r>
  <r>
    <x v="7"/>
    <x v="1"/>
    <x v="1"/>
    <n v="16470"/>
    <n v="12137"/>
    <n v="13972"/>
    <n v="17677"/>
  </r>
  <r>
    <x v="8"/>
    <x v="1"/>
    <x v="1"/>
    <n v="25747"/>
    <n v="14358"/>
    <n v="12885"/>
    <n v="21243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27848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30048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11">
      <pivotArea collapsedLevelsAreSubtotals="1" fieldPosition="0">
        <references count="1">
          <reference field="0" count="0"/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  <format dxfId="9">
      <pivotArea collapsedLevelsAreSubtotals="1" fieldPosition="0">
        <references count="1">
          <reference field="0" count="0"/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F5" sqref="F5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49</v>
      </c>
    </row>
    <row r="5" spans="2:6" x14ac:dyDescent="0.25">
      <c r="B5" s="30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107663</v>
      </c>
      <c r="D8" s="32">
        <v>110257</v>
      </c>
      <c r="E8" s="32">
        <v>103008</v>
      </c>
      <c r="F8" s="32">
        <v>108771</v>
      </c>
    </row>
    <row r="9" spans="2:6" x14ac:dyDescent="0.25">
      <c r="B9" s="31" t="s">
        <v>39</v>
      </c>
      <c r="C9" s="32">
        <v>89566</v>
      </c>
      <c r="D9" s="32">
        <v>93794</v>
      </c>
      <c r="E9" s="32">
        <v>86453</v>
      </c>
      <c r="F9" s="32">
        <v>79020</v>
      </c>
    </row>
    <row r="10" spans="2:6" x14ac:dyDescent="0.25">
      <c r="B10" s="31" t="s">
        <v>40</v>
      </c>
      <c r="C10" s="32">
        <v>153411</v>
      </c>
      <c r="D10" s="32">
        <v>131646</v>
      </c>
      <c r="E10" s="32">
        <v>144688</v>
      </c>
      <c r="F10" s="32">
        <v>142090</v>
      </c>
    </row>
    <row r="11" spans="2:6" x14ac:dyDescent="0.25">
      <c r="B11" s="31" t="s">
        <v>41</v>
      </c>
      <c r="C11" s="32">
        <v>107266</v>
      </c>
      <c r="D11" s="32">
        <v>111621</v>
      </c>
      <c r="E11" s="32">
        <v>103334</v>
      </c>
      <c r="F11" s="32">
        <v>109047</v>
      </c>
    </row>
    <row r="12" spans="2:6" x14ac:dyDescent="0.25">
      <c r="B12" s="31" t="s">
        <v>42</v>
      </c>
      <c r="C12" s="32">
        <v>90254</v>
      </c>
      <c r="D12" s="32">
        <v>89626</v>
      </c>
      <c r="E12" s="32">
        <v>88323</v>
      </c>
      <c r="F12" s="32">
        <v>88275</v>
      </c>
    </row>
    <row r="13" spans="2:6" x14ac:dyDescent="0.25">
      <c r="B13" s="31" t="s">
        <v>43</v>
      </c>
      <c r="C13" s="32">
        <v>148813</v>
      </c>
      <c r="D13" s="32">
        <v>141446</v>
      </c>
      <c r="E13" s="32">
        <v>141628</v>
      </c>
      <c r="F13" s="32">
        <v>151057</v>
      </c>
    </row>
    <row r="14" spans="2:6" x14ac:dyDescent="0.25">
      <c r="B14" s="31" t="s">
        <v>44</v>
      </c>
      <c r="C14" s="32">
        <v>108808</v>
      </c>
      <c r="D14" s="32">
        <v>112455</v>
      </c>
      <c r="E14" s="32">
        <v>113149</v>
      </c>
      <c r="F14" s="32">
        <v>114655</v>
      </c>
    </row>
    <row r="15" spans="2:6" x14ac:dyDescent="0.25">
      <c r="B15" s="31" t="s">
        <v>45</v>
      </c>
      <c r="C15" s="32">
        <v>100707</v>
      </c>
      <c r="D15" s="32">
        <v>92023</v>
      </c>
      <c r="E15" s="32">
        <v>97613</v>
      </c>
      <c r="F15" s="32">
        <v>95985</v>
      </c>
    </row>
    <row r="16" spans="2:6" x14ac:dyDescent="0.25">
      <c r="B16" s="31" t="s">
        <v>46</v>
      </c>
      <c r="C16" s="32">
        <v>159689</v>
      </c>
      <c r="D16" s="32">
        <v>157652</v>
      </c>
      <c r="E16" s="32">
        <v>159526</v>
      </c>
      <c r="F16" s="32">
        <v>160582</v>
      </c>
    </row>
    <row r="17" spans="2:6" x14ac:dyDescent="0.25">
      <c r="B17" s="31" t="s">
        <v>35</v>
      </c>
      <c r="C17" s="32">
        <v>116967</v>
      </c>
      <c r="D17" s="32">
        <v>121626</v>
      </c>
      <c r="E17" s="32">
        <v>126817</v>
      </c>
      <c r="F17" s="32">
        <v>0</v>
      </c>
    </row>
    <row r="18" spans="2:6" x14ac:dyDescent="0.25">
      <c r="B18" s="31" t="s">
        <v>36</v>
      </c>
      <c r="C18" s="32">
        <v>99284</v>
      </c>
      <c r="D18" s="32">
        <v>97766</v>
      </c>
      <c r="E18" s="32">
        <v>102357</v>
      </c>
      <c r="F18" s="32">
        <v>0</v>
      </c>
    </row>
    <row r="19" spans="2:6" x14ac:dyDescent="0.25">
      <c r="B19" s="31" t="s">
        <v>37</v>
      </c>
      <c r="C19" s="32">
        <v>171332</v>
      </c>
      <c r="D19" s="32">
        <v>155551</v>
      </c>
      <c r="E19" s="32">
        <v>143565</v>
      </c>
      <c r="F19" s="32">
        <v>0</v>
      </c>
    </row>
    <row r="20" spans="2:6" x14ac:dyDescent="0.25">
      <c r="B20" s="31" t="s">
        <v>34</v>
      </c>
      <c r="C20" s="32">
        <v>1453760</v>
      </c>
      <c r="D20" s="32">
        <v>1415463</v>
      </c>
      <c r="E20" s="32">
        <v>1410461</v>
      </c>
      <c r="F20" s="32">
        <v>1049482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zoomScaleNormal="100" workbookViewId="0">
      <selection activeCell="H28" sqref="H28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>
        <v>32048</v>
      </c>
      <c r="H6" s="8" t="s">
        <v>6</v>
      </c>
      <c r="I6" s="9">
        <v>10749</v>
      </c>
      <c r="J6" s="10">
        <v>10788</v>
      </c>
      <c r="K6" s="10">
        <v>10241</v>
      </c>
      <c r="L6" s="11">
        <v>9551</v>
      </c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41599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>
        <v>30077</v>
      </c>
      <c r="H7" s="8" t="s">
        <v>7</v>
      </c>
      <c r="I7" s="9">
        <v>13614</v>
      </c>
      <c r="J7" s="10">
        <v>10465</v>
      </c>
      <c r="K7" s="10">
        <v>12130</v>
      </c>
      <c r="L7" s="11">
        <v>10181</v>
      </c>
      <c r="N7" s="8" t="s">
        <v>7</v>
      </c>
      <c r="O7" s="9">
        <v>30992</v>
      </c>
      <c r="P7" s="10">
        <v>21936</v>
      </c>
      <c r="Q7" s="10">
        <v>28548</v>
      </c>
      <c r="R7" s="11">
        <v>27994</v>
      </c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68252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>
        <v>39987</v>
      </c>
      <c r="H8" s="8" t="s">
        <v>8</v>
      </c>
      <c r="I8" s="9">
        <v>11650</v>
      </c>
      <c r="J8" s="10">
        <v>15772</v>
      </c>
      <c r="K8" s="10">
        <v>10550</v>
      </c>
      <c r="L8" s="11">
        <v>11544</v>
      </c>
      <c r="N8" s="8" t="s">
        <v>8</v>
      </c>
      <c r="O8" s="10">
        <v>0</v>
      </c>
      <c r="P8" s="10">
        <v>0</v>
      </c>
      <c r="Q8" s="10">
        <v>0</v>
      </c>
      <c r="R8" s="11">
        <v>0</v>
      </c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51531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>
        <v>30952</v>
      </c>
      <c r="H9" s="8" t="s">
        <v>9</v>
      </c>
      <c r="I9" s="9">
        <v>11671</v>
      </c>
      <c r="J9" s="10">
        <v>12319</v>
      </c>
      <c r="K9" s="10">
        <v>12374</v>
      </c>
      <c r="L9" s="11">
        <v>10779</v>
      </c>
      <c r="N9" s="8" t="s">
        <v>9</v>
      </c>
      <c r="O9" s="10">
        <v>0</v>
      </c>
      <c r="P9" s="10">
        <v>0</v>
      </c>
      <c r="Q9" s="10">
        <v>0</v>
      </c>
      <c r="R9" s="11">
        <v>0</v>
      </c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41731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>
        <v>28190</v>
      </c>
      <c r="H10" s="8" t="s">
        <v>10</v>
      </c>
      <c r="I10" s="9">
        <v>4167</v>
      </c>
      <c r="J10" s="10">
        <v>11268</v>
      </c>
      <c r="K10" s="10">
        <v>12371</v>
      </c>
      <c r="L10" s="11">
        <v>11446</v>
      </c>
      <c r="N10" s="8" t="s">
        <v>10</v>
      </c>
      <c r="O10" s="9">
        <v>34437</v>
      </c>
      <c r="P10" s="10">
        <v>27916</v>
      </c>
      <c r="Q10" s="10">
        <v>29006</v>
      </c>
      <c r="R10" s="11">
        <v>27972</v>
      </c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67608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>
        <v>41966</v>
      </c>
      <c r="H11" s="8" t="s">
        <v>11</v>
      </c>
      <c r="I11" s="9">
        <v>5625</v>
      </c>
      <c r="J11" s="10">
        <v>12389</v>
      </c>
      <c r="K11" s="10">
        <v>14919</v>
      </c>
      <c r="L11" s="11">
        <v>12781</v>
      </c>
      <c r="N11" s="8" t="s">
        <v>11</v>
      </c>
      <c r="O11" s="10">
        <v>0</v>
      </c>
      <c r="P11" s="10">
        <v>0</v>
      </c>
      <c r="Q11" s="10">
        <v>0</v>
      </c>
      <c r="R11" s="11">
        <v>0</v>
      </c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54747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>
        <v>34061</v>
      </c>
      <c r="H12" s="8" t="s">
        <v>12</v>
      </c>
      <c r="I12" s="9">
        <v>5784</v>
      </c>
      <c r="J12" s="10">
        <v>10259</v>
      </c>
      <c r="K12" s="10">
        <v>13988</v>
      </c>
      <c r="L12" s="11">
        <v>11113</v>
      </c>
      <c r="N12" s="8" t="s">
        <v>12</v>
      </c>
      <c r="O12" s="10">
        <v>0</v>
      </c>
      <c r="P12" s="10">
        <v>0</v>
      </c>
      <c r="Q12" s="10">
        <v>0</v>
      </c>
      <c r="R12" s="11">
        <v>0</v>
      </c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45174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>
        <v>33244</v>
      </c>
      <c r="H13" s="8" t="s">
        <v>13</v>
      </c>
      <c r="I13" s="9">
        <v>6594</v>
      </c>
      <c r="J13" s="10">
        <v>15115</v>
      </c>
      <c r="K13" s="10">
        <v>14273</v>
      </c>
      <c r="L13" s="11">
        <v>12118</v>
      </c>
      <c r="N13" s="8" t="s">
        <v>13</v>
      </c>
      <c r="O13" s="9">
        <v>26179</v>
      </c>
      <c r="P13" s="10">
        <v>29866</v>
      </c>
      <c r="Q13" s="10">
        <v>31613</v>
      </c>
      <c r="R13" s="11">
        <v>30580</v>
      </c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75942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/>
      <c r="H14" s="8" t="s">
        <v>14</v>
      </c>
      <c r="I14" s="9">
        <v>5769</v>
      </c>
      <c r="J14" s="10">
        <v>13816</v>
      </c>
      <c r="K14" s="10">
        <v>14485</v>
      </c>
      <c r="L14" s="11"/>
      <c r="N14" s="8" t="s">
        <v>14</v>
      </c>
      <c r="O14" s="10">
        <v>0</v>
      </c>
      <c r="P14" s="10">
        <v>0</v>
      </c>
      <c r="Q14" s="10">
        <v>0</v>
      </c>
      <c r="R14" s="11"/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0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309951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100129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86546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496626</v>
      </c>
    </row>
    <row r="18" spans="2:30" ht="15.75" thickBot="1" x14ac:dyDescent="0.3">
      <c r="B18" s="20" t="s">
        <v>18</v>
      </c>
      <c r="C18" s="21">
        <f>C5+C6+C7+C8+C9+C10+C11+C12+C13</f>
        <v>328232</v>
      </c>
      <c r="D18" s="21">
        <f t="shared" ref="D18:E18" si="6">D5+D6+D7+D8+D9+D10+D11+D12+D13</f>
        <v>320644</v>
      </c>
      <c r="E18" s="21">
        <f t="shared" si="6"/>
        <v>313777</v>
      </c>
      <c r="F18" s="22">
        <f>SUM(F5:F16)</f>
        <v>309951</v>
      </c>
      <c r="H18" s="20" t="s">
        <v>18</v>
      </c>
      <c r="I18" s="21">
        <f>I5+I6+I7+I8+I9+I10+I11+I12+I13</f>
        <v>81676</v>
      </c>
      <c r="J18" s="21">
        <f t="shared" ref="J18:K18" si="7">J5+J6+J7+J8+J9+J10+J11+J12+J13</f>
        <v>109850</v>
      </c>
      <c r="K18" s="21">
        <f t="shared" si="7"/>
        <v>112478</v>
      </c>
      <c r="L18" s="22">
        <f>SUM(L5:L16)</f>
        <v>100129</v>
      </c>
      <c r="N18" s="20" t="s">
        <v>18</v>
      </c>
      <c r="O18" s="21">
        <f>O5+O6+O7+O8+O9+O10+O11+O12+O13</f>
        <v>91608</v>
      </c>
      <c r="P18" s="21">
        <f t="shared" ref="P18:Q18" si="8">P5+P6+P7+P8+P9+P10+P11+P12+P13</f>
        <v>79718</v>
      </c>
      <c r="Q18" s="21">
        <f t="shared" si="8"/>
        <v>89167</v>
      </c>
      <c r="R18" s="22">
        <f>SUM(R5:R16)</f>
        <v>86546</v>
      </c>
      <c r="T18" s="20" t="s">
        <v>18</v>
      </c>
      <c r="U18" s="21">
        <f>U5+U6+U7+U8+U9+U10+U11+U12+U13</f>
        <v>501516</v>
      </c>
      <c r="V18" s="21">
        <f t="shared" ref="V18:W18" si="9">V5+V6+V7+V8+V9+V10+V11+V12+V13</f>
        <v>510212</v>
      </c>
      <c r="W18" s="21">
        <f t="shared" si="9"/>
        <v>515422</v>
      </c>
      <c r="X18" s="37">
        <f t="shared" ref="X18" si="10">X5+X6+X7+X8+X9+X10+X11+X12+X13+X14+X15+X16</f>
        <v>496626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11">E23+K23+Q23</f>
        <v>52968</v>
      </c>
      <c r="X23" s="11">
        <f t="shared" si="11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>
        <v>31287</v>
      </c>
      <c r="H24" s="8" t="s">
        <v>6</v>
      </c>
      <c r="I24" s="9">
        <v>14214</v>
      </c>
      <c r="J24" s="10">
        <v>16972</v>
      </c>
      <c r="K24" s="10">
        <v>11907</v>
      </c>
      <c r="L24" s="11">
        <v>6134</v>
      </c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12">C24+I24+O24</f>
        <v>46142</v>
      </c>
      <c r="V24" s="10">
        <f t="shared" ref="V24:V33" si="13">D24+J24+P24</f>
        <v>49625</v>
      </c>
      <c r="W24" s="10">
        <f t="shared" ref="W24:W34" si="14">E24+K24+Q24</f>
        <v>43759</v>
      </c>
      <c r="X24" s="11">
        <f t="shared" ref="X24:X34" si="15">F24+L24+R24</f>
        <v>37421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>
        <v>30211</v>
      </c>
      <c r="H25" s="8" t="s">
        <v>7</v>
      </c>
      <c r="I25" s="9">
        <v>16509</v>
      </c>
      <c r="J25" s="10">
        <v>12347</v>
      </c>
      <c r="K25" s="10">
        <v>15324</v>
      </c>
      <c r="L25" s="11">
        <v>15796</v>
      </c>
      <c r="N25" s="8" t="s">
        <v>7</v>
      </c>
      <c r="O25" s="9">
        <v>30842</v>
      </c>
      <c r="P25" s="10">
        <v>21793</v>
      </c>
      <c r="Q25" s="10">
        <v>28415</v>
      </c>
      <c r="R25" s="11">
        <v>27831</v>
      </c>
      <c r="T25" s="8" t="s">
        <v>7</v>
      </c>
      <c r="U25" s="10">
        <f t="shared" si="12"/>
        <v>78111</v>
      </c>
      <c r="V25" s="10">
        <f t="shared" si="13"/>
        <v>66742</v>
      </c>
      <c r="W25" s="10">
        <f t="shared" si="14"/>
        <v>73945</v>
      </c>
      <c r="X25" s="11">
        <f t="shared" si="15"/>
        <v>73838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>
        <v>40174</v>
      </c>
      <c r="H26" s="8" t="s">
        <v>8</v>
      </c>
      <c r="I26" s="9">
        <v>15773</v>
      </c>
      <c r="J26" s="10">
        <v>17762</v>
      </c>
      <c r="K26" s="10">
        <v>12215</v>
      </c>
      <c r="L26" s="11">
        <v>17342</v>
      </c>
      <c r="N26" s="8" t="s">
        <v>8</v>
      </c>
      <c r="O26" s="10">
        <v>0</v>
      </c>
      <c r="P26" s="10">
        <v>0</v>
      </c>
      <c r="Q26" s="10">
        <v>0</v>
      </c>
      <c r="R26" s="11">
        <v>0</v>
      </c>
      <c r="T26" s="8" t="s">
        <v>8</v>
      </c>
      <c r="U26" s="10">
        <f t="shared" si="12"/>
        <v>55790</v>
      </c>
      <c r="V26" s="10">
        <f t="shared" si="13"/>
        <v>56903</v>
      </c>
      <c r="W26" s="10">
        <f t="shared" si="14"/>
        <v>52594</v>
      </c>
      <c r="X26" s="11">
        <f t="shared" si="15"/>
        <v>57516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>
        <v>30223</v>
      </c>
      <c r="H27" s="8" t="s">
        <v>9</v>
      </c>
      <c r="I27" s="9">
        <v>14118</v>
      </c>
      <c r="J27" s="10">
        <v>15379</v>
      </c>
      <c r="K27" s="10">
        <v>13668</v>
      </c>
      <c r="L27" s="11">
        <v>16321</v>
      </c>
      <c r="N27" s="8" t="s">
        <v>9</v>
      </c>
      <c r="O27" s="10">
        <v>0</v>
      </c>
      <c r="P27" s="10">
        <v>0</v>
      </c>
      <c r="Q27" s="10">
        <v>0</v>
      </c>
      <c r="R27" s="11">
        <v>0</v>
      </c>
      <c r="T27" s="8" t="s">
        <v>9</v>
      </c>
      <c r="U27" s="10">
        <f t="shared" si="12"/>
        <v>45975</v>
      </c>
      <c r="V27" s="10">
        <f t="shared" si="13"/>
        <v>45997</v>
      </c>
      <c r="W27" s="10">
        <f t="shared" si="14"/>
        <v>44470</v>
      </c>
      <c r="X27" s="11">
        <f t="shared" si="15"/>
        <v>46544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>
        <v>28370</v>
      </c>
      <c r="H28" s="8" t="s">
        <v>10</v>
      </c>
      <c r="I28" s="9">
        <v>13931</v>
      </c>
      <c r="J28" s="10">
        <v>13269</v>
      </c>
      <c r="K28" s="10">
        <v>13437</v>
      </c>
      <c r="L28" s="11">
        <v>27231</v>
      </c>
      <c r="N28" s="8" t="s">
        <v>10</v>
      </c>
      <c r="O28" s="9">
        <v>34227</v>
      </c>
      <c r="P28" s="10">
        <v>27752</v>
      </c>
      <c r="Q28" s="10">
        <v>28920</v>
      </c>
      <c r="R28" s="11">
        <v>27848</v>
      </c>
      <c r="T28" s="8" t="s">
        <v>10</v>
      </c>
      <c r="U28" s="10">
        <f t="shared" si="12"/>
        <v>79226</v>
      </c>
      <c r="V28" s="10">
        <f t="shared" si="13"/>
        <v>71706</v>
      </c>
      <c r="W28" s="10">
        <f t="shared" si="14"/>
        <v>71402</v>
      </c>
      <c r="X28" s="11">
        <f t="shared" si="15"/>
        <v>83449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>
        <v>42162</v>
      </c>
      <c r="H29" s="8" t="s">
        <v>11</v>
      </c>
      <c r="I29" s="9">
        <v>14684</v>
      </c>
      <c r="J29" s="10">
        <v>14453</v>
      </c>
      <c r="K29" s="10">
        <v>13852</v>
      </c>
      <c r="L29" s="11">
        <v>17746</v>
      </c>
      <c r="N29" s="8" t="s">
        <v>11</v>
      </c>
      <c r="O29" s="10">
        <v>0</v>
      </c>
      <c r="P29" s="10">
        <v>0</v>
      </c>
      <c r="Q29" s="10">
        <v>0</v>
      </c>
      <c r="R29" s="11">
        <v>0</v>
      </c>
      <c r="T29" s="8" t="s">
        <v>11</v>
      </c>
      <c r="U29" s="10">
        <f t="shared" si="12"/>
        <v>59030</v>
      </c>
      <c r="V29" s="10">
        <f t="shared" si="13"/>
        <v>57355</v>
      </c>
      <c r="W29" s="10">
        <f t="shared" si="14"/>
        <v>56124</v>
      </c>
      <c r="X29" s="11">
        <f t="shared" si="15"/>
        <v>59908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>
        <v>33134</v>
      </c>
      <c r="H30" s="8" t="s">
        <v>12</v>
      </c>
      <c r="I30" s="9">
        <v>16470</v>
      </c>
      <c r="J30" s="10">
        <v>12137</v>
      </c>
      <c r="K30" s="10">
        <v>13972</v>
      </c>
      <c r="L30" s="11">
        <v>17677</v>
      </c>
      <c r="N30" s="8" t="s">
        <v>12</v>
      </c>
      <c r="O30" s="10">
        <v>0</v>
      </c>
      <c r="P30" s="10">
        <v>0</v>
      </c>
      <c r="Q30" s="10">
        <v>0</v>
      </c>
      <c r="R30" s="11">
        <v>0</v>
      </c>
      <c r="T30" s="8" t="s">
        <v>12</v>
      </c>
      <c r="U30" s="10">
        <f t="shared" si="12"/>
        <v>55208</v>
      </c>
      <c r="V30" s="10">
        <f t="shared" si="13"/>
        <v>46493</v>
      </c>
      <c r="W30" s="10">
        <f t="shared" si="14"/>
        <v>48368</v>
      </c>
      <c r="X30" s="11">
        <f t="shared" si="15"/>
        <v>50811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>
        <v>33349</v>
      </c>
      <c r="H31" s="8" t="s">
        <v>13</v>
      </c>
      <c r="I31" s="9">
        <v>25747</v>
      </c>
      <c r="J31" s="10">
        <v>14358</v>
      </c>
      <c r="K31" s="10">
        <v>12885</v>
      </c>
      <c r="L31" s="11">
        <v>21243</v>
      </c>
      <c r="N31" s="8" t="s">
        <v>13</v>
      </c>
      <c r="O31" s="9">
        <v>25640</v>
      </c>
      <c r="P31" s="10">
        <v>29349</v>
      </c>
      <c r="Q31" s="10">
        <v>31202</v>
      </c>
      <c r="R31" s="11">
        <v>30048</v>
      </c>
      <c r="T31" s="8" t="s">
        <v>13</v>
      </c>
      <c r="U31" s="10">
        <f t="shared" si="12"/>
        <v>89120</v>
      </c>
      <c r="V31" s="10">
        <f t="shared" si="13"/>
        <v>78206</v>
      </c>
      <c r="W31" s="10">
        <f t="shared" si="14"/>
        <v>78670</v>
      </c>
      <c r="X31" s="11">
        <f t="shared" si="15"/>
        <v>84640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/>
      <c r="H32" s="8" t="s">
        <v>14</v>
      </c>
      <c r="I32" s="9">
        <v>5490</v>
      </c>
      <c r="J32" s="10">
        <v>14375</v>
      </c>
      <c r="K32" s="10">
        <v>14167</v>
      </c>
      <c r="L32" s="11"/>
      <c r="N32" s="8" t="s">
        <v>14</v>
      </c>
      <c r="O32" s="10">
        <v>0</v>
      </c>
      <c r="P32" s="10">
        <v>0</v>
      </c>
      <c r="Q32" s="10">
        <v>0</v>
      </c>
      <c r="R32" s="11"/>
      <c r="T32" s="8" t="s">
        <v>14</v>
      </c>
      <c r="U32" s="10">
        <f t="shared" si="12"/>
        <v>58438</v>
      </c>
      <c r="V32" s="10">
        <f t="shared" si="13"/>
        <v>61192</v>
      </c>
      <c r="W32" s="10">
        <f t="shared" si="14"/>
        <v>63330</v>
      </c>
      <c r="X32" s="11">
        <f t="shared" si="15"/>
        <v>0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12"/>
        <v>48605</v>
      </c>
      <c r="V33" s="10">
        <f t="shared" si="13"/>
        <v>50486</v>
      </c>
      <c r="W33" s="10">
        <f t="shared" si="14"/>
        <v>52892</v>
      </c>
      <c r="X33" s="11">
        <f t="shared" si="15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12"/>
        <v>86176</v>
      </c>
      <c r="V34" s="10">
        <f>D34+J34+P34</f>
        <v>78276</v>
      </c>
      <c r="W34" s="10">
        <f t="shared" si="14"/>
        <v>71801</v>
      </c>
      <c r="X34" s="11">
        <f t="shared" si="15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308478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158651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85727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6">SUM(W23:W34)</f>
        <v>710323</v>
      </c>
      <c r="X35" s="36">
        <f t="shared" si="16"/>
        <v>552856</v>
      </c>
    </row>
    <row r="36" spans="2:24" ht="15" customHeight="1" thickBot="1" x14ac:dyDescent="0.3">
      <c r="B36" s="20" t="s">
        <v>18</v>
      </c>
      <c r="C36" s="21">
        <f>C23+C24+C25+C26+C27+C28+C29+C30+C31</f>
        <v>326387</v>
      </c>
      <c r="D36" s="21">
        <f t="shared" ref="D36:E36" si="17">D23+D24+D25+D26+D27+D28+D29+D30+D31</f>
        <v>319151</v>
      </c>
      <c r="E36" s="21">
        <f t="shared" si="17"/>
        <v>312123</v>
      </c>
      <c r="F36" s="22">
        <f>F35</f>
        <v>308478</v>
      </c>
      <c r="G36" s="26"/>
      <c r="H36" s="20" t="s">
        <v>18</v>
      </c>
      <c r="I36" s="21">
        <f>I23+I24+I25+I26+I27+I28+I29+I30+I31</f>
        <v>147565</v>
      </c>
      <c r="J36" s="21">
        <f t="shared" ref="J36:K36" si="18">J23+J24+J25+J26+J27+J28+J29+J30+J31</f>
        <v>132263</v>
      </c>
      <c r="K36" s="21">
        <f t="shared" si="18"/>
        <v>121640</v>
      </c>
      <c r="L36" s="22">
        <f>SUM(L23:L34)</f>
        <v>158651</v>
      </c>
      <c r="M36" s="26"/>
      <c r="N36" s="20" t="s">
        <v>18</v>
      </c>
      <c r="O36" s="21">
        <f>O23+O24+O25+O26+O27+O28+O29+O30+O31</f>
        <v>90709</v>
      </c>
      <c r="P36" s="21">
        <f t="shared" ref="P36:Q36" si="19">P23+P24+P25+P26+P27+P28+P29+P30+P31</f>
        <v>78894</v>
      </c>
      <c r="Q36" s="21">
        <f t="shared" si="19"/>
        <v>88537</v>
      </c>
      <c r="R36" s="22">
        <f>SUM(R23:R34)</f>
        <v>85727</v>
      </c>
      <c r="T36" s="20" t="s">
        <v>18</v>
      </c>
      <c r="U36" s="21">
        <f>U23+U24+U25+U26+U27+U28+U29+U30+U31</f>
        <v>564661</v>
      </c>
      <c r="V36" s="21">
        <f t="shared" ref="V36:W36" si="20">V23+V24+V25+V26+V27+V28+V29+V30+V31</f>
        <v>530308</v>
      </c>
      <c r="W36" s="21">
        <f t="shared" si="20"/>
        <v>522300</v>
      </c>
      <c r="X36" s="37">
        <f t="shared" ref="X36" si="21">X23+X24+X25+X26+X27+X28+X29+X30+X31+X32+X33+X34</f>
        <v>552856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32048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30077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39987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30952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28190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41966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34061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33244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0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9551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10181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11544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10779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11446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12781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11113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12118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0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27994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27972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30580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31287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30211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40174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30223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28370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42162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33134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33349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0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6134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15796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17342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16321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27231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17746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17677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21243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0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27831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27848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30048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2023-10-16T19:37:12Z</dcterms:modified>
</cp:coreProperties>
</file>